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W:\Zamówienia Publiczne\2019\GAZ\"/>
    </mc:Choice>
  </mc:AlternateContent>
  <xr:revisionPtr revIDLastSave="0" documentId="13_ncr:1_{F9A0DDDC-F1F4-4D8D-89B3-357F4FCF554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1" i="1" l="1"/>
  <c r="E31" i="1"/>
  <c r="C14" i="1" l="1"/>
  <c r="C29" i="1"/>
  <c r="C27" i="1"/>
  <c r="C24" i="1"/>
  <c r="C22" i="1"/>
  <c r="C19" i="1"/>
  <c r="C17" i="1"/>
  <c r="C12" i="1"/>
  <c r="C9" i="1"/>
  <c r="C8" i="1"/>
  <c r="C6" i="1"/>
  <c r="E29" i="1" l="1"/>
  <c r="G29" i="1" s="1"/>
  <c r="E28" i="1"/>
  <c r="G28" i="1" s="1"/>
  <c r="E27" i="1"/>
  <c r="G27" i="1" s="1"/>
  <c r="E26" i="1"/>
  <c r="G26" i="1" s="1"/>
  <c r="E24" i="1"/>
  <c r="G24" i="1" s="1"/>
  <c r="E23" i="1"/>
  <c r="G23" i="1" s="1"/>
  <c r="E22" i="1"/>
  <c r="G22" i="1" s="1"/>
  <c r="E21" i="1"/>
  <c r="G21" i="1" s="1"/>
  <c r="E19" i="1"/>
  <c r="G19" i="1" s="1"/>
  <c r="E18" i="1"/>
  <c r="G18" i="1" s="1"/>
  <c r="E17" i="1"/>
  <c r="G17" i="1" s="1"/>
  <c r="E16" i="1"/>
  <c r="G16" i="1" s="1"/>
  <c r="E14" i="1"/>
  <c r="G14" i="1" s="1"/>
  <c r="E13" i="1"/>
  <c r="G13" i="1" s="1"/>
  <c r="E12" i="1"/>
  <c r="G12" i="1" s="1"/>
  <c r="E11" i="1"/>
  <c r="G11" i="1" s="1"/>
  <c r="E9" i="1"/>
  <c r="G9" i="1" s="1"/>
  <c r="E8" i="1"/>
  <c r="G8" i="1" s="1"/>
  <c r="E7" i="1"/>
  <c r="G7" i="1" s="1"/>
  <c r="E6" i="1"/>
  <c r="G6" i="1" s="1"/>
  <c r="E5" i="1"/>
  <c r="G5" i="1" l="1"/>
  <c r="H9" i="1" s="1"/>
  <c r="E30" i="1"/>
  <c r="H19" i="1"/>
  <c r="H14" i="1"/>
  <c r="H24" i="1"/>
  <c r="H29" i="1"/>
  <c r="G30" i="1" l="1"/>
</calcChain>
</file>

<file path=xl/sharedStrings.xml><?xml version="1.0" encoding="utf-8"?>
<sst xmlns="http://schemas.openxmlformats.org/spreadsheetml/2006/main" count="42" uniqueCount="27">
  <si>
    <t>RAZEM</t>
  </si>
  <si>
    <t>Ilość pkt</t>
  </si>
  <si>
    <t>Wyszczególnienie</t>
  </si>
  <si>
    <t>Wartość brutto dla poszczególnych taryf</t>
  </si>
  <si>
    <t>taryfa W-4</t>
  </si>
  <si>
    <t>taryfa W- 5.1</t>
  </si>
  <si>
    <t>taryfa W-2.1</t>
  </si>
  <si>
    <t>taryfa W-1.1</t>
  </si>
  <si>
    <t>taryfa W-3.6</t>
  </si>
  <si>
    <t>Paliwo gazowe kWh</t>
  </si>
  <si>
    <t>Opłata – abonament za sprzedaż paliwa gazowego m-c</t>
  </si>
  <si>
    <t>Opłata sieciowa zmienna kWh</t>
  </si>
  <si>
    <t>Opłata sieciowa stała dla mocy umownej 219 kWh/h (ilość jednostek = ilość godzin w trakcie trwania umowy x moc umowna) (8784 x 219).</t>
  </si>
  <si>
    <t>Opłata sieciowa stała dla mocy umownej 440 kWh/h (ilość jednostek = ilość godzin w trakcie trwania umowy x moc umowna) (8784 x 440)</t>
  </si>
  <si>
    <t>Opłata sieciowa stała m-c</t>
  </si>
  <si>
    <t>Liczba jednostek – wielkość w okresie trwania umowy</t>
  </si>
  <si>
    <t>Cena netto (kol kol 3 x kol 4)</t>
  </si>
  <si>
    <t>Stawka VAT w %</t>
  </si>
  <si>
    <r>
      <t xml:space="preserve">Cena jednostkowa netto </t>
    </r>
    <r>
      <rPr>
        <b/>
        <sz val="9"/>
        <color theme="1"/>
        <rFont val="Arial"/>
        <family val="2"/>
        <charset val="238"/>
      </rPr>
      <t>**</t>
    </r>
  </si>
  <si>
    <r>
      <t>Cena brutto (kol 5 + kol 5 x kol 6. tj. 1,23)</t>
    </r>
    <r>
      <rPr>
        <b/>
        <sz val="9"/>
        <color theme="1"/>
        <rFont val="Arial"/>
        <family val="2"/>
        <charset val="238"/>
      </rPr>
      <t xml:space="preserve"> ***</t>
    </r>
  </si>
  <si>
    <t>** Ceny jednostkowe muszą być wyrażone z dokładnością 1/100000</t>
  </si>
  <si>
    <t>***Wartości razem zaokrąglamy z dokładnością 1/100</t>
  </si>
  <si>
    <t xml:space="preserve">****Na podstawie art. 31b ust. 1-4 ustawy o podatku akcyzowym cenę paliwa gazowego należy naliczyć ze stawką podatku </t>
  </si>
  <si>
    <r>
      <t xml:space="preserve">akcyzowego </t>
    </r>
    <r>
      <rPr>
        <sz val="10"/>
        <color theme="1"/>
        <rFont val="Times New Roman"/>
        <family val="1"/>
        <charset val="238"/>
      </rPr>
      <t>„zwolnione z akcyzy</t>
    </r>
    <r>
      <rPr>
        <b/>
        <sz val="10"/>
        <color theme="1"/>
        <rFont val="Times New Roman"/>
        <family val="1"/>
        <charset val="238"/>
      </rPr>
      <t xml:space="preserve">”. Po wyborze oferty i zawarciu umowy Zamawiający (Odbiorca) złoży Wykonawcy </t>
    </r>
  </si>
  <si>
    <t>(Sprzedawcy) odpowiednie oświadczenie o przeznaczeniu paliwa gazowego na potrzeby naliczania podatku akcyzowego</t>
  </si>
  <si>
    <t>Formularz cenowy</t>
  </si>
  <si>
    <t>SUMA UWZGLĘDNIAJĄCA PRAWO OPCJI 30% ( do przeniesienia do formularza oferty)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</si>
</sst>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0"/>
    <numFmt numFmtId="165" formatCode="0.0000"/>
    <numFmt numFmtId="166" formatCode="#,##0.00000"/>
    <numFmt numFmtId="167" formatCode="#,##0.00\ &quot;zł&quot;"/>
    <numFmt numFmtId="168" formatCode="#,##0.00\ [$€-1]"/>
    <numFmt numFmtId="169" formatCode="[$€-2]\ #,##0.00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2" fontId="0" fillId="0" borderId="0" xfId="0" applyNumberForma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1" fillId="0" borderId="0" xfId="0" applyFont="1" applyBorder="1"/>
    <xf numFmtId="0" fontId="0" fillId="0" borderId="0" xfId="0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/>
    <xf numFmtId="164" fontId="1" fillId="0" borderId="0" xfId="0" applyNumberFormat="1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left"/>
    </xf>
    <xf numFmtId="167" fontId="1" fillId="0" borderId="0" xfId="0" applyNumberFormat="1" applyFont="1" applyBorder="1"/>
    <xf numFmtId="168" fontId="0" fillId="0" borderId="0" xfId="0" applyNumberFormat="1" applyBorder="1"/>
    <xf numFmtId="167" fontId="0" fillId="0" borderId="0" xfId="0" applyNumberFormat="1" applyBorder="1"/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67" fontId="0" fillId="0" borderId="0" xfId="0" applyNumberFormat="1" applyBorder="1" applyAlignment="1">
      <alignment horizontal="center"/>
    </xf>
    <xf numFmtId="169" fontId="0" fillId="0" borderId="0" xfId="0" applyNumberFormat="1" applyBorder="1"/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0" borderId="0" xfId="0" applyFont="1"/>
    <xf numFmtId="0" fontId="8" fillId="2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166" fontId="2" fillId="0" borderId="8" xfId="0" applyNumberFormat="1" applyFont="1" applyFill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0" fillId="0" borderId="0" xfId="0" applyFill="1" applyBorder="1" applyAlignment="1">
      <alignment vertical="center"/>
    </xf>
    <xf numFmtId="0" fontId="10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tabSelected="1" topLeftCell="A22" zoomScale="110" zoomScaleNormal="110" workbookViewId="0">
      <selection activeCell="G31" sqref="G31"/>
    </sheetView>
  </sheetViews>
  <sheetFormatPr defaultRowHeight="15" x14ac:dyDescent="0.25"/>
  <cols>
    <col min="1" max="1" width="25.85546875" customWidth="1"/>
    <col min="2" max="2" width="5.28515625" customWidth="1"/>
    <col min="3" max="3" width="12.140625" customWidth="1"/>
    <col min="4" max="4" width="13.42578125" customWidth="1"/>
    <col min="5" max="5" width="12.140625" customWidth="1"/>
    <col min="6" max="6" width="8.5703125" customWidth="1"/>
    <col min="7" max="7" width="15.42578125" customWidth="1"/>
    <col min="8" max="8" width="14.7109375" customWidth="1"/>
  </cols>
  <sheetData>
    <row r="1" spans="1:8" ht="36.75" customHeight="1" thickBot="1" x14ac:dyDescent="0.3">
      <c r="A1" s="64" t="s">
        <v>25</v>
      </c>
      <c r="B1" s="64"/>
      <c r="C1" s="64"/>
      <c r="D1" s="64"/>
      <c r="E1" s="64"/>
      <c r="F1" s="64"/>
      <c r="G1" s="64"/>
      <c r="H1" s="64"/>
    </row>
    <row r="2" spans="1:8" ht="81" customHeight="1" thickBot="1" x14ac:dyDescent="0.3">
      <c r="A2" s="2" t="s">
        <v>2</v>
      </c>
      <c r="B2" s="3" t="s">
        <v>1</v>
      </c>
      <c r="C2" s="40" t="s">
        <v>15</v>
      </c>
      <c r="D2" s="59" t="s">
        <v>18</v>
      </c>
      <c r="E2" s="59" t="s">
        <v>16</v>
      </c>
      <c r="F2" s="59" t="s">
        <v>17</v>
      </c>
      <c r="G2" s="59" t="s">
        <v>19</v>
      </c>
      <c r="H2" s="43" t="s">
        <v>3</v>
      </c>
    </row>
    <row r="3" spans="1:8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66"/>
    </row>
    <row r="4" spans="1:8" ht="15.75" thickBot="1" x14ac:dyDescent="0.3">
      <c r="A4" s="67" t="s">
        <v>5</v>
      </c>
      <c r="B4" s="68"/>
      <c r="C4" s="68"/>
      <c r="D4" s="68"/>
      <c r="E4" s="68"/>
      <c r="F4" s="68"/>
      <c r="G4" s="69"/>
      <c r="H4" s="66"/>
    </row>
    <row r="5" spans="1:8" ht="15.75" thickBot="1" x14ac:dyDescent="0.3">
      <c r="A5" s="41" t="s">
        <v>9</v>
      </c>
      <c r="B5" s="2">
        <v>6</v>
      </c>
      <c r="C5" s="11">
        <v>2615000</v>
      </c>
      <c r="D5" s="14"/>
      <c r="E5" s="7">
        <f>C5*D5</f>
        <v>0</v>
      </c>
      <c r="F5" s="2">
        <v>23</v>
      </c>
      <c r="G5" s="7">
        <f>E5*1.23</f>
        <v>0</v>
      </c>
      <c r="H5" s="66"/>
    </row>
    <row r="6" spans="1:8" ht="36.75" thickBot="1" x14ac:dyDescent="0.3">
      <c r="A6" s="42" t="s">
        <v>10</v>
      </c>
      <c r="B6" s="2">
        <v>6</v>
      </c>
      <c r="C6" s="11">
        <f>B6*12</f>
        <v>72</v>
      </c>
      <c r="D6" s="14"/>
      <c r="E6" s="7">
        <f t="shared" ref="E6:E9" si="0">C6*D6</f>
        <v>0</v>
      </c>
      <c r="F6" s="2">
        <v>23</v>
      </c>
      <c r="G6" s="7">
        <f t="shared" ref="G6:G9" si="1">E6*1.23</f>
        <v>0</v>
      </c>
      <c r="H6" s="66"/>
    </row>
    <row r="7" spans="1:8" ht="15.75" thickBot="1" x14ac:dyDescent="0.3">
      <c r="A7" s="42" t="s">
        <v>11</v>
      </c>
      <c r="B7" s="2">
        <v>6</v>
      </c>
      <c r="C7" s="11">
        <v>2615000</v>
      </c>
      <c r="D7" s="14"/>
      <c r="E7" s="7">
        <f t="shared" si="0"/>
        <v>0</v>
      </c>
      <c r="F7" s="2">
        <v>23</v>
      </c>
      <c r="G7" s="9">
        <f t="shared" si="1"/>
        <v>0</v>
      </c>
      <c r="H7" s="66"/>
    </row>
    <row r="8" spans="1:8" ht="60.75" thickBot="1" x14ac:dyDescent="0.3">
      <c r="A8" s="42" t="s">
        <v>12</v>
      </c>
      <c r="B8" s="2">
        <v>5</v>
      </c>
      <c r="C8" s="11">
        <f>B8*366*24*219</f>
        <v>9618480</v>
      </c>
      <c r="D8" s="14"/>
      <c r="E8" s="7">
        <f t="shared" si="0"/>
        <v>0</v>
      </c>
      <c r="F8" s="2">
        <v>23</v>
      </c>
      <c r="G8" s="7">
        <f t="shared" si="1"/>
        <v>0</v>
      </c>
      <c r="H8" s="66"/>
    </row>
    <row r="9" spans="1:8" ht="60.75" thickBot="1" x14ac:dyDescent="0.3">
      <c r="A9" s="42" t="s">
        <v>13</v>
      </c>
      <c r="B9" s="2">
        <v>1</v>
      </c>
      <c r="C9" s="11">
        <f>B9*366*24*440</f>
        <v>3864960</v>
      </c>
      <c r="D9" s="14"/>
      <c r="E9" s="7">
        <f t="shared" si="0"/>
        <v>0</v>
      </c>
      <c r="F9" s="2">
        <v>23</v>
      </c>
      <c r="G9" s="7">
        <f t="shared" si="1"/>
        <v>0</v>
      </c>
      <c r="H9" s="12">
        <f>SUM(G5:G9)</f>
        <v>0</v>
      </c>
    </row>
    <row r="10" spans="1:8" ht="15.75" thickBot="1" x14ac:dyDescent="0.3">
      <c r="A10" s="68" t="s">
        <v>4</v>
      </c>
      <c r="B10" s="68"/>
      <c r="C10" s="68"/>
      <c r="D10" s="68"/>
      <c r="E10" s="68"/>
      <c r="F10" s="68"/>
      <c r="G10" s="69"/>
      <c r="H10" s="65"/>
    </row>
    <row r="11" spans="1:8" ht="15.75" thickBot="1" x14ac:dyDescent="0.3">
      <c r="A11" s="44" t="s">
        <v>9</v>
      </c>
      <c r="B11" s="2">
        <v>3</v>
      </c>
      <c r="C11" s="11">
        <v>400000</v>
      </c>
      <c r="D11" s="14"/>
      <c r="E11" s="7">
        <f>C11*D11</f>
        <v>0</v>
      </c>
      <c r="F11" s="2">
        <v>23</v>
      </c>
      <c r="G11" s="7">
        <f>E11*1.23</f>
        <v>0</v>
      </c>
      <c r="H11" s="65"/>
    </row>
    <row r="12" spans="1:8" ht="36.75" thickBot="1" x14ac:dyDescent="0.3">
      <c r="A12" s="45" t="s">
        <v>10</v>
      </c>
      <c r="B12" s="2">
        <v>3</v>
      </c>
      <c r="C12" s="11">
        <f>B12*12</f>
        <v>36</v>
      </c>
      <c r="D12" s="14"/>
      <c r="E12" s="7">
        <f t="shared" ref="E12:E14" si="2">C12*D12</f>
        <v>0</v>
      </c>
      <c r="F12" s="2">
        <v>23</v>
      </c>
      <c r="G12" s="7">
        <f t="shared" ref="G12:G14" si="3">E12*1.23</f>
        <v>0</v>
      </c>
      <c r="H12" s="65"/>
    </row>
    <row r="13" spans="1:8" ht="15.75" thickBot="1" x14ac:dyDescent="0.3">
      <c r="A13" s="45" t="s">
        <v>11</v>
      </c>
      <c r="B13" s="2">
        <v>3</v>
      </c>
      <c r="C13" s="11">
        <v>400000</v>
      </c>
      <c r="D13" s="14"/>
      <c r="E13" s="7">
        <f t="shared" si="2"/>
        <v>0</v>
      </c>
      <c r="F13" s="2">
        <v>23</v>
      </c>
      <c r="G13" s="7">
        <f t="shared" si="3"/>
        <v>0</v>
      </c>
      <c r="H13" s="65"/>
    </row>
    <row r="14" spans="1:8" ht="15.75" thickBot="1" x14ac:dyDescent="0.3">
      <c r="A14" s="45" t="s">
        <v>14</v>
      </c>
      <c r="B14" s="2">
        <v>3</v>
      </c>
      <c r="C14" s="11">
        <f>B14*12</f>
        <v>36</v>
      </c>
      <c r="D14" s="14"/>
      <c r="E14" s="7">
        <f t="shared" si="2"/>
        <v>0</v>
      </c>
      <c r="F14" s="2">
        <v>23</v>
      </c>
      <c r="G14" s="7">
        <f t="shared" si="3"/>
        <v>0</v>
      </c>
      <c r="H14" s="12">
        <f>SUM(G11:G14)</f>
        <v>0</v>
      </c>
    </row>
    <row r="15" spans="1:8" ht="15.75" thickBot="1" x14ac:dyDescent="0.3">
      <c r="A15" s="67" t="s">
        <v>6</v>
      </c>
      <c r="B15" s="68"/>
      <c r="C15" s="68"/>
      <c r="D15" s="68"/>
      <c r="E15" s="68"/>
      <c r="F15" s="68"/>
      <c r="G15" s="69"/>
      <c r="H15" s="65"/>
    </row>
    <row r="16" spans="1:8" ht="15.75" thickBot="1" x14ac:dyDescent="0.3">
      <c r="A16" s="44" t="s">
        <v>9</v>
      </c>
      <c r="B16" s="2">
        <v>1</v>
      </c>
      <c r="C16" s="11">
        <v>8000</v>
      </c>
      <c r="D16" s="14"/>
      <c r="E16" s="7">
        <f>C16*D16</f>
        <v>0</v>
      </c>
      <c r="F16" s="2">
        <v>23</v>
      </c>
      <c r="G16" s="7">
        <f>E16*1.23</f>
        <v>0</v>
      </c>
      <c r="H16" s="65"/>
    </row>
    <row r="17" spans="1:8" ht="36.75" thickBot="1" x14ac:dyDescent="0.3">
      <c r="A17" s="45" t="s">
        <v>10</v>
      </c>
      <c r="B17" s="2">
        <v>1</v>
      </c>
      <c r="C17" s="11">
        <f>B17*12</f>
        <v>12</v>
      </c>
      <c r="D17" s="14"/>
      <c r="E17" s="7">
        <f t="shared" ref="E17:E19" si="4">C17*D17</f>
        <v>0</v>
      </c>
      <c r="F17" s="2">
        <v>23</v>
      </c>
      <c r="G17" s="7">
        <f t="shared" ref="G17:G19" si="5">E17*1.23</f>
        <v>0</v>
      </c>
      <c r="H17" s="65"/>
    </row>
    <row r="18" spans="1:8" ht="15.75" thickBot="1" x14ac:dyDescent="0.3">
      <c r="A18" s="45" t="s">
        <v>11</v>
      </c>
      <c r="B18" s="2">
        <v>1</v>
      </c>
      <c r="C18" s="11">
        <v>8000</v>
      </c>
      <c r="D18" s="14"/>
      <c r="E18" s="7">
        <f t="shared" si="4"/>
        <v>0</v>
      </c>
      <c r="F18" s="2">
        <v>23</v>
      </c>
      <c r="G18" s="7">
        <f t="shared" si="5"/>
        <v>0</v>
      </c>
      <c r="H18" s="65"/>
    </row>
    <row r="19" spans="1:8" ht="15.75" thickBot="1" x14ac:dyDescent="0.3">
      <c r="A19" s="45" t="s">
        <v>14</v>
      </c>
      <c r="B19" s="2">
        <v>1</v>
      </c>
      <c r="C19" s="11">
        <f>B19*12</f>
        <v>12</v>
      </c>
      <c r="D19" s="14"/>
      <c r="E19" s="7">
        <f t="shared" si="4"/>
        <v>0</v>
      </c>
      <c r="F19" s="2">
        <v>23</v>
      </c>
      <c r="G19" s="7">
        <f t="shared" si="5"/>
        <v>0</v>
      </c>
      <c r="H19" s="12">
        <f>SUM(G16:G19)</f>
        <v>0</v>
      </c>
    </row>
    <row r="20" spans="1:8" ht="15.75" thickBot="1" x14ac:dyDescent="0.3">
      <c r="A20" s="67" t="s">
        <v>7</v>
      </c>
      <c r="B20" s="68"/>
      <c r="C20" s="68"/>
      <c r="D20" s="68"/>
      <c r="E20" s="68"/>
      <c r="F20" s="68"/>
      <c r="G20" s="69"/>
      <c r="H20" s="65"/>
    </row>
    <row r="21" spans="1:8" ht="15.75" thickBot="1" x14ac:dyDescent="0.3">
      <c r="A21" s="44" t="s">
        <v>9</v>
      </c>
      <c r="B21" s="2">
        <v>1</v>
      </c>
      <c r="C21" s="11">
        <v>1800</v>
      </c>
      <c r="D21" s="14"/>
      <c r="E21" s="7">
        <f>C21*D21</f>
        <v>0</v>
      </c>
      <c r="F21" s="2">
        <v>23</v>
      </c>
      <c r="G21" s="7">
        <f>E21*1.23</f>
        <v>0</v>
      </c>
      <c r="H21" s="65"/>
    </row>
    <row r="22" spans="1:8" ht="36.75" thickBot="1" x14ac:dyDescent="0.3">
      <c r="A22" s="45" t="s">
        <v>10</v>
      </c>
      <c r="B22" s="2">
        <v>1</v>
      </c>
      <c r="C22" s="11">
        <f>B22*12</f>
        <v>12</v>
      </c>
      <c r="D22" s="14"/>
      <c r="E22" s="7">
        <f t="shared" ref="E22:E24" si="6">C22*D22</f>
        <v>0</v>
      </c>
      <c r="F22" s="2">
        <v>23</v>
      </c>
      <c r="G22" s="7">
        <f t="shared" ref="G22:G24" si="7">E22*1.23</f>
        <v>0</v>
      </c>
      <c r="H22" s="65"/>
    </row>
    <row r="23" spans="1:8" ht="15.75" thickBot="1" x14ac:dyDescent="0.3">
      <c r="A23" s="45" t="s">
        <v>11</v>
      </c>
      <c r="B23" s="2">
        <v>1</v>
      </c>
      <c r="C23" s="11">
        <v>1800</v>
      </c>
      <c r="D23" s="14"/>
      <c r="E23" s="7">
        <f t="shared" si="6"/>
        <v>0</v>
      </c>
      <c r="F23" s="2">
        <v>23</v>
      </c>
      <c r="G23" s="7">
        <f t="shared" si="7"/>
        <v>0</v>
      </c>
      <c r="H23" s="65"/>
    </row>
    <row r="24" spans="1:8" ht="15.75" thickBot="1" x14ac:dyDescent="0.3">
      <c r="A24" s="45" t="s">
        <v>14</v>
      </c>
      <c r="B24" s="2">
        <v>1</v>
      </c>
      <c r="C24" s="11">
        <f>B24*12</f>
        <v>12</v>
      </c>
      <c r="D24" s="14"/>
      <c r="E24" s="7">
        <f t="shared" si="6"/>
        <v>0</v>
      </c>
      <c r="F24" s="2">
        <v>23</v>
      </c>
      <c r="G24" s="7">
        <f t="shared" si="7"/>
        <v>0</v>
      </c>
      <c r="H24" s="12">
        <f>SUM(G21:G24)</f>
        <v>0</v>
      </c>
    </row>
    <row r="25" spans="1:8" ht="15.75" thickBot="1" x14ac:dyDescent="0.3">
      <c r="A25" s="67" t="s">
        <v>8</v>
      </c>
      <c r="B25" s="68"/>
      <c r="C25" s="68"/>
      <c r="D25" s="68"/>
      <c r="E25" s="68"/>
      <c r="F25" s="68"/>
      <c r="G25" s="69"/>
      <c r="H25" s="65"/>
    </row>
    <row r="26" spans="1:8" ht="15.75" thickBot="1" x14ac:dyDescent="0.3">
      <c r="A26" s="44" t="s">
        <v>9</v>
      </c>
      <c r="B26" s="2">
        <v>3</v>
      </c>
      <c r="C26" s="11">
        <v>62000</v>
      </c>
      <c r="D26" s="14"/>
      <c r="E26" s="7">
        <f>C26*D26</f>
        <v>0</v>
      </c>
      <c r="F26" s="2">
        <v>23</v>
      </c>
      <c r="G26" s="7">
        <f>E26*1.23</f>
        <v>0</v>
      </c>
      <c r="H26" s="65"/>
    </row>
    <row r="27" spans="1:8" ht="36.75" thickBot="1" x14ac:dyDescent="0.3">
      <c r="A27" s="45" t="s">
        <v>10</v>
      </c>
      <c r="B27" s="2">
        <v>3</v>
      </c>
      <c r="C27" s="11">
        <f>B27*12</f>
        <v>36</v>
      </c>
      <c r="D27" s="14"/>
      <c r="E27" s="7">
        <f t="shared" ref="E27:E29" si="8">C27*D27</f>
        <v>0</v>
      </c>
      <c r="F27" s="2">
        <v>23</v>
      </c>
      <c r="G27" s="7">
        <f t="shared" ref="G27:G29" si="9">E27*1.23</f>
        <v>0</v>
      </c>
      <c r="H27" s="65"/>
    </row>
    <row r="28" spans="1:8" ht="15.75" thickBot="1" x14ac:dyDescent="0.3">
      <c r="A28" s="45" t="s">
        <v>11</v>
      </c>
      <c r="B28" s="2">
        <v>3</v>
      </c>
      <c r="C28" s="11">
        <v>62000</v>
      </c>
      <c r="D28" s="14"/>
      <c r="E28" s="7">
        <f t="shared" si="8"/>
        <v>0</v>
      </c>
      <c r="F28" s="2">
        <v>23</v>
      </c>
      <c r="G28" s="7">
        <f t="shared" si="9"/>
        <v>0</v>
      </c>
      <c r="H28" s="65"/>
    </row>
    <row r="29" spans="1:8" x14ac:dyDescent="0.25">
      <c r="A29" s="47" t="s">
        <v>14</v>
      </c>
      <c r="B29" s="48">
        <v>3</v>
      </c>
      <c r="C29" s="49">
        <f>B29*12</f>
        <v>36</v>
      </c>
      <c r="D29" s="50"/>
      <c r="E29" s="51">
        <f t="shared" si="8"/>
        <v>0</v>
      </c>
      <c r="F29" s="48">
        <v>23</v>
      </c>
      <c r="G29" s="51">
        <f t="shared" si="9"/>
        <v>0</v>
      </c>
      <c r="H29" s="52">
        <f>SUM(G26:G29)</f>
        <v>0</v>
      </c>
    </row>
    <row r="30" spans="1:8" ht="15.75" thickBot="1" x14ac:dyDescent="0.3">
      <c r="A30" s="53" t="s">
        <v>0</v>
      </c>
      <c r="B30" s="54"/>
      <c r="C30" s="55"/>
      <c r="D30" s="55"/>
      <c r="E30" s="58">
        <f>SUM(E5:E29)</f>
        <v>0</v>
      </c>
      <c r="F30" s="56"/>
      <c r="G30" s="51">
        <f>SUM(G5:G29)</f>
        <v>0</v>
      </c>
      <c r="H30" s="12"/>
    </row>
    <row r="31" spans="1:8" ht="62.25" customHeight="1" thickBot="1" x14ac:dyDescent="0.3">
      <c r="A31" s="57" t="s">
        <v>26</v>
      </c>
      <c r="B31" s="4"/>
      <c r="C31" s="23"/>
      <c r="D31" s="23"/>
      <c r="E31" s="58">
        <f>E30*1.3</f>
        <v>0</v>
      </c>
      <c r="F31" s="70"/>
      <c r="G31" s="72">
        <f>G30*1.3</f>
        <v>0</v>
      </c>
      <c r="H31" s="71"/>
    </row>
    <row r="32" spans="1:8" x14ac:dyDescent="0.25">
      <c r="A32" s="13"/>
      <c r="B32" s="5"/>
      <c r="C32" s="8"/>
      <c r="D32" s="8"/>
      <c r="E32" s="10"/>
      <c r="F32" s="6"/>
      <c r="G32" s="10"/>
      <c r="H32" s="5"/>
    </row>
    <row r="33" spans="1:8" x14ac:dyDescent="0.25">
      <c r="A33" s="21"/>
      <c r="B33" s="24"/>
      <c r="C33" s="25"/>
      <c r="D33" s="25"/>
      <c r="E33" s="22"/>
      <c r="F33" s="26"/>
      <c r="G33" s="22"/>
      <c r="H33" s="24"/>
    </row>
    <row r="34" spans="1:8" x14ac:dyDescent="0.25">
      <c r="A34" s="46" t="s">
        <v>20</v>
      </c>
      <c r="B34" s="27"/>
      <c r="C34" s="27"/>
      <c r="D34" s="27"/>
      <c r="E34" s="27"/>
      <c r="F34" s="27"/>
      <c r="G34" s="1"/>
      <c r="H34" s="27"/>
    </row>
    <row r="35" spans="1:8" x14ac:dyDescent="0.25">
      <c r="A35" s="63" t="s">
        <v>21</v>
      </c>
      <c r="B35" s="63"/>
      <c r="C35" s="63"/>
      <c r="D35" s="63"/>
      <c r="E35" s="27"/>
      <c r="F35" s="27"/>
      <c r="G35" s="27"/>
      <c r="H35" s="27"/>
    </row>
    <row r="36" spans="1:8" x14ac:dyDescent="0.25">
      <c r="A36" s="61" t="s">
        <v>22</v>
      </c>
      <c r="B36" s="61"/>
      <c r="C36" s="60"/>
      <c r="D36" s="60"/>
      <c r="E36" s="60"/>
      <c r="F36" s="60"/>
      <c r="G36" s="60"/>
      <c r="H36" s="60"/>
    </row>
    <row r="37" spans="1:8" x14ac:dyDescent="0.25">
      <c r="A37" s="46" t="s">
        <v>23</v>
      </c>
      <c r="B37" s="17"/>
      <c r="C37" s="33"/>
      <c r="D37" s="33"/>
      <c r="E37" s="33"/>
      <c r="F37" s="34"/>
      <c r="G37" s="33"/>
      <c r="H37" s="34"/>
    </row>
    <row r="38" spans="1:8" x14ac:dyDescent="0.25">
      <c r="A38" s="63" t="s">
        <v>24</v>
      </c>
      <c r="B38" s="63"/>
      <c r="C38" s="63"/>
      <c r="D38" s="63"/>
      <c r="E38" s="63"/>
      <c r="F38" s="63"/>
      <c r="G38" s="63"/>
      <c r="H38" s="63"/>
    </row>
    <row r="39" spans="1:8" ht="15.75" x14ac:dyDescent="0.25">
      <c r="A39" s="62"/>
      <c r="B39" s="17"/>
      <c r="C39" s="35"/>
      <c r="D39" s="36"/>
      <c r="E39" s="35"/>
      <c r="F39" s="37"/>
      <c r="G39" s="35"/>
      <c r="H39" s="36"/>
    </row>
    <row r="40" spans="1:8" x14ac:dyDescent="0.25">
      <c r="A40" s="27"/>
      <c r="B40" s="17"/>
      <c r="C40" s="17"/>
      <c r="D40" s="36"/>
      <c r="E40" s="35"/>
      <c r="F40" s="37"/>
      <c r="G40" s="35"/>
      <c r="H40" s="17"/>
    </row>
    <row r="41" spans="1:8" x14ac:dyDescent="0.25">
      <c r="A41" s="27"/>
      <c r="B41" s="17"/>
      <c r="C41" s="17"/>
      <c r="D41" s="17"/>
      <c r="E41" s="35"/>
      <c r="F41" s="37"/>
      <c r="G41" s="35"/>
      <c r="H41" s="17"/>
    </row>
    <row r="42" spans="1:8" x14ac:dyDescent="0.25">
      <c r="A42" s="15"/>
      <c r="B42" s="16"/>
      <c r="C42" s="17"/>
      <c r="D42" s="18"/>
      <c r="E42" s="18"/>
      <c r="F42" s="18"/>
      <c r="G42" s="19"/>
      <c r="H42" s="18"/>
    </row>
    <row r="43" spans="1:8" x14ac:dyDescent="0.25">
      <c r="A43" s="15"/>
      <c r="B43" s="16"/>
      <c r="C43" s="17"/>
      <c r="D43" s="18"/>
      <c r="E43" s="18"/>
      <c r="F43" s="18"/>
      <c r="G43" s="19"/>
      <c r="H43" s="18"/>
    </row>
    <row r="44" spans="1:8" x14ac:dyDescent="0.25">
      <c r="A44" s="20"/>
      <c r="B44" s="27"/>
      <c r="C44" s="27"/>
      <c r="D44" s="27"/>
      <c r="E44" s="27"/>
      <c r="F44" s="27"/>
      <c r="G44" s="27"/>
      <c r="H44" s="27"/>
    </row>
    <row r="45" spans="1:8" x14ac:dyDescent="0.25">
      <c r="A45" s="20"/>
      <c r="B45" s="27"/>
      <c r="C45" s="27"/>
      <c r="D45" s="28"/>
      <c r="E45" s="27"/>
      <c r="F45" s="27"/>
      <c r="G45" s="27"/>
      <c r="H45" s="27"/>
    </row>
    <row r="46" spans="1:8" x14ac:dyDescent="0.25">
      <c r="A46" s="20"/>
      <c r="B46" s="27"/>
      <c r="C46" s="27"/>
      <c r="D46" s="27"/>
      <c r="E46" s="27"/>
      <c r="F46" s="27"/>
      <c r="G46" s="29"/>
      <c r="H46" s="27"/>
    </row>
    <row r="47" spans="1:8" x14ac:dyDescent="0.25">
      <c r="A47" s="20"/>
      <c r="B47" s="27"/>
      <c r="C47" s="30"/>
      <c r="D47" s="27"/>
      <c r="E47" s="31"/>
      <c r="F47" s="27"/>
      <c r="G47" s="27"/>
      <c r="H47" s="27"/>
    </row>
    <row r="48" spans="1:8" x14ac:dyDescent="0.25">
      <c r="A48" s="20"/>
      <c r="B48" s="27"/>
      <c r="C48" s="27"/>
      <c r="D48" s="27"/>
      <c r="E48" s="32"/>
      <c r="F48" s="27"/>
      <c r="G48" s="27"/>
      <c r="H48" s="27"/>
    </row>
    <row r="49" spans="1:8" x14ac:dyDescent="0.25">
      <c r="A49" s="20"/>
      <c r="B49" s="27"/>
      <c r="C49" s="27"/>
      <c r="D49" s="27"/>
      <c r="E49" s="27"/>
      <c r="F49" s="27"/>
      <c r="G49" s="38"/>
      <c r="H49" s="39"/>
    </row>
  </sheetData>
  <mergeCells count="13">
    <mergeCell ref="A38:H38"/>
    <mergeCell ref="A1:H1"/>
    <mergeCell ref="H10:H13"/>
    <mergeCell ref="H15:H18"/>
    <mergeCell ref="H3:H8"/>
    <mergeCell ref="A4:G4"/>
    <mergeCell ref="A10:G10"/>
    <mergeCell ref="A15:G15"/>
    <mergeCell ref="H20:H23"/>
    <mergeCell ref="H25:H28"/>
    <mergeCell ref="A20:G20"/>
    <mergeCell ref="A25:G25"/>
    <mergeCell ref="A35:D35"/>
  </mergeCells>
  <pageMargins left="0.25" right="0.25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Domagała</dc:creator>
  <cp:lastModifiedBy>Anna Winiarska-Wołoszyn</cp:lastModifiedBy>
  <cp:lastPrinted>2019-10-02T12:13:11Z</cp:lastPrinted>
  <dcterms:created xsi:type="dcterms:W3CDTF">2018-11-08T10:00:03Z</dcterms:created>
  <dcterms:modified xsi:type="dcterms:W3CDTF">2019-10-31T11:46:31Z</dcterms:modified>
</cp:coreProperties>
</file>