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11" activeTab="0"/>
  </bookViews>
  <sheets>
    <sheet name="Zestawienie zbiorcze" sheetId="1" r:id="rId1"/>
    <sheet name="Wg. wartości rzeczywistej" sheetId="2" r:id="rId2"/>
    <sheet name="Wg. wartości odtworzeniowej" sheetId="3" r:id="rId3"/>
  </sheets>
  <definedNames>
    <definedName name="_xlnm._FilterDatabase" localSheetId="2" hidden="1">'Wg. wartości odtworzeniowej'!$A$2:$N$159</definedName>
    <definedName name="_xlnm._FilterDatabase" localSheetId="1" hidden="1">'Wg. wartości rzeczywistej'!$A$2:$N$13</definedName>
    <definedName name="_xlnm._FilterDatabase" localSheetId="0" hidden="1">'Zestawienie zbiorcze'!$A$2:$N$177</definedName>
    <definedName name="Excel_BuiltIn_Print_Titles_1_1">'Zestawienie zbiorcze'!$A$1:$IT$2</definedName>
    <definedName name="_xlnm.Print_Titles" localSheetId="0">'Zestawienie zbiorcze'!$1:$2</definedName>
  </definedNames>
  <calcPr fullCalcOnLoad="1"/>
</workbook>
</file>

<file path=xl/sharedStrings.xml><?xml version="1.0" encoding="utf-8"?>
<sst xmlns="http://schemas.openxmlformats.org/spreadsheetml/2006/main" count="2529" uniqueCount="376">
  <si>
    <t>Lp.</t>
  </si>
  <si>
    <t>Adres</t>
  </si>
  <si>
    <t>Rodzaj budynku</t>
  </si>
  <si>
    <t>liczba lokali</t>
  </si>
  <si>
    <t>powierzchnia</t>
  </si>
  <si>
    <t>Rok budowy</t>
  </si>
  <si>
    <t>Okres ubezpieczenia</t>
  </si>
  <si>
    <t>Suma ubezpieczenia 1 m2</t>
  </si>
  <si>
    <t>Suma ubezpieczenia</t>
  </si>
  <si>
    <t>suma ubezpieczenie dźwigów</t>
  </si>
  <si>
    <t xml:space="preserve">Dźwig szt    </t>
  </si>
  <si>
    <t>Klasa Ogniowa</t>
  </si>
  <si>
    <t>Zabytki</t>
  </si>
  <si>
    <t>Pustostany lub przeznaczone do rozbiórki</t>
  </si>
  <si>
    <t>Piwnice i garaże</t>
  </si>
  <si>
    <t>Konstrukcja dachu</t>
  </si>
  <si>
    <t>Pokrycie dachu</t>
  </si>
  <si>
    <t>WYKAZ BUDYNKÓW, DLA KTÓRYCH SUMA UBEZPIECZENIA OKREŚONA JEST WEDŁUG  WARTOŚCI RZECZYWISTEJ</t>
  </si>
  <si>
    <t>mieszkalny</t>
  </si>
  <si>
    <t>II</t>
  </si>
  <si>
    <t>P-R</t>
  </si>
  <si>
    <t>Drewniana</t>
  </si>
  <si>
    <t>Papa</t>
  </si>
  <si>
    <t>Giserska 19</t>
  </si>
  <si>
    <t>I</t>
  </si>
  <si>
    <t>Giserska 14</t>
  </si>
  <si>
    <t>Janiszewska 55</t>
  </si>
  <si>
    <t>Eternit</t>
  </si>
  <si>
    <t>Koszarowa 9</t>
  </si>
  <si>
    <t>Okulickiego 37</t>
  </si>
  <si>
    <t>Częściowo podpiwniczony</t>
  </si>
  <si>
    <t>Blacha</t>
  </si>
  <si>
    <t>Rwańska 13</t>
  </si>
  <si>
    <t>Słowackiego 75</t>
  </si>
  <si>
    <t>Podpiwniczony</t>
  </si>
  <si>
    <t>Witosa 72</t>
  </si>
  <si>
    <t>Mieszkalno-gospodarczy</t>
  </si>
  <si>
    <t>Zacisze 10</t>
  </si>
  <si>
    <t>RAZEM</t>
  </si>
  <si>
    <t>WYKAZ BUDYNKÓW, DLA KTÓRYCH SUMA UBEZPIECZENIA OKREŚLONA JEST WEDŁUG  WARTOŚCI ODTWORZENIOWEJ</t>
  </si>
  <si>
    <t>1905 Roku 20</t>
  </si>
  <si>
    <t>użytkowy</t>
  </si>
  <si>
    <t>szt.1</t>
  </si>
  <si>
    <t>Stropodach</t>
  </si>
  <si>
    <t>25 Czerwca 50</t>
  </si>
  <si>
    <t>25 Czerwca 68</t>
  </si>
  <si>
    <t>Bacha 11</t>
  </si>
  <si>
    <t>gospodarczy</t>
  </si>
  <si>
    <t>Batalionów Chłopskich 6/8A</t>
  </si>
  <si>
    <t>Chłodna 9</t>
  </si>
  <si>
    <t>Chrobrego 7/9</t>
  </si>
  <si>
    <t>Curie Skłodowskiej 8</t>
  </si>
  <si>
    <t>Czachowskiego 11</t>
  </si>
  <si>
    <t>Czachowskiego 13</t>
  </si>
  <si>
    <t>Czarna 75</t>
  </si>
  <si>
    <t>Dębowa 6</t>
  </si>
  <si>
    <t>Dobra 13</t>
  </si>
  <si>
    <t>Dobra 14</t>
  </si>
  <si>
    <t>Dobra 20</t>
  </si>
  <si>
    <t>Dzierzkowska 6</t>
  </si>
  <si>
    <t>Gajl Marii 22</t>
  </si>
  <si>
    <t>Gajl Marii 24</t>
  </si>
  <si>
    <t>Gajl Marii 27</t>
  </si>
  <si>
    <t>Gajl Marii 29</t>
  </si>
  <si>
    <t>Gajl Marii 31</t>
  </si>
  <si>
    <t>Gajl Marii 33</t>
  </si>
  <si>
    <t>Garbarska 27</t>
  </si>
  <si>
    <t>Garbarska 55/57</t>
  </si>
  <si>
    <t>Gazowa 11/13</t>
  </si>
  <si>
    <t>Giserska 5</t>
  </si>
  <si>
    <t>Giserska 6</t>
  </si>
  <si>
    <t>Góralska 8</t>
  </si>
  <si>
    <t>Górna 19</t>
  </si>
  <si>
    <t>Dachówka</t>
  </si>
  <si>
    <t>Górna 3</t>
  </si>
  <si>
    <t>Grottgera 1a</t>
  </si>
  <si>
    <t>Kilińskiego 22</t>
  </si>
  <si>
    <t>garaż</t>
  </si>
  <si>
    <t>Koszarowa 11</t>
  </si>
  <si>
    <t>Koszarowa 13</t>
  </si>
  <si>
    <t>Kościuszki 1</t>
  </si>
  <si>
    <t>Królowej Jadwigi 15</t>
  </si>
  <si>
    <t>Krychnowicka 1</t>
  </si>
  <si>
    <t>Kusocińskiego 16d</t>
  </si>
  <si>
    <t>Kwiatkowskiego 54</t>
  </si>
  <si>
    <t>Kwiatkowskiego 56</t>
  </si>
  <si>
    <t>Kwiatkowskiego 57</t>
  </si>
  <si>
    <t>Eternit i papa</t>
  </si>
  <si>
    <t>Kwiatkowskiego 62</t>
  </si>
  <si>
    <t>Kwiatkowskiego 71</t>
  </si>
  <si>
    <t>Kwiatkowskiego 75</t>
  </si>
  <si>
    <t>Limanowskiego 132</t>
  </si>
  <si>
    <t>Limanowskiego 34</t>
  </si>
  <si>
    <t>Z</t>
  </si>
  <si>
    <t>Limanowskiego 60</t>
  </si>
  <si>
    <t>Lubońskiego 2</t>
  </si>
  <si>
    <t>Malczewskiego 20C</t>
  </si>
  <si>
    <t>Marywilska 8A</t>
  </si>
  <si>
    <t>Mickiewicza 3b</t>
  </si>
  <si>
    <t>Miła 11</t>
  </si>
  <si>
    <t>Blacha i papa</t>
  </si>
  <si>
    <t>Miła 13</t>
  </si>
  <si>
    <t>Młodzianowska 53/55</t>
  </si>
  <si>
    <t>Mroza 13/15</t>
  </si>
  <si>
    <t>Mroza 3/5</t>
  </si>
  <si>
    <t>Mroza 7/9</t>
  </si>
  <si>
    <t>Niedziałkowskiego 16</t>
  </si>
  <si>
    <t>Niedziałkowskiego 18</t>
  </si>
  <si>
    <t>Niedziałkowskiego 28</t>
  </si>
  <si>
    <t>Niedziałkowskiego 36</t>
  </si>
  <si>
    <t>Obrońców 8</t>
  </si>
  <si>
    <t>Odlewnicza 6B</t>
  </si>
  <si>
    <t>Odlewnicza 6c</t>
  </si>
  <si>
    <t>Odlewnicza 6d</t>
  </si>
  <si>
    <t>Odlewnicza 6e</t>
  </si>
  <si>
    <t>Odlewnicza 6f</t>
  </si>
  <si>
    <t>Odlewnicza 6g</t>
  </si>
  <si>
    <t>Odlewnicza 6h</t>
  </si>
  <si>
    <t>Odlewnicza 6i</t>
  </si>
  <si>
    <t>Okulickiego 34</t>
  </si>
  <si>
    <t>Okulickiego 49</t>
  </si>
  <si>
    <t>Okulickiego 81</t>
  </si>
  <si>
    <t>Ordona 10</t>
  </si>
  <si>
    <t>Ordona 2</t>
  </si>
  <si>
    <t>Osadnicza 7</t>
  </si>
  <si>
    <t>Pentza 28</t>
  </si>
  <si>
    <t>Piotrówka 19</t>
  </si>
  <si>
    <t>Płocka 15</t>
  </si>
  <si>
    <t>Podwalna 7</t>
  </si>
  <si>
    <t>Polna 15</t>
  </si>
  <si>
    <t>Południowa 20</t>
  </si>
  <si>
    <t>Południowa 21</t>
  </si>
  <si>
    <t>Pułaskiego  9</t>
  </si>
  <si>
    <t>Radomskiego Jerzego 4</t>
  </si>
  <si>
    <t>Reja 5</t>
  </si>
  <si>
    <t>szt.2</t>
  </si>
  <si>
    <t>Rwańska 25</t>
  </si>
  <si>
    <t>Saska 7</t>
  </si>
  <si>
    <t>Sienkiewicza 7</t>
  </si>
  <si>
    <t>Skarbowa 23</t>
  </si>
  <si>
    <t>Słowackiego 188</t>
  </si>
  <si>
    <t>Słowackiego 24</t>
  </si>
  <si>
    <t>Słowackiego 61</t>
  </si>
  <si>
    <t>Słowackiego 67</t>
  </si>
  <si>
    <t>Słowackiego 70</t>
  </si>
  <si>
    <t>Słowackiego 97a</t>
  </si>
  <si>
    <t>Stolarska 1</t>
  </si>
  <si>
    <t>Stolarska 10</t>
  </si>
  <si>
    <t>Struga 1</t>
  </si>
  <si>
    <t>Strzelecka 35/37</t>
  </si>
  <si>
    <t>Sucha 1</t>
  </si>
  <si>
    <t>Sucha 11</t>
  </si>
  <si>
    <t>Sucha 3</t>
  </si>
  <si>
    <t>Sucha 5</t>
  </si>
  <si>
    <t>Sucha 7</t>
  </si>
  <si>
    <t>Sucha 9</t>
  </si>
  <si>
    <t>Szewska 15</t>
  </si>
  <si>
    <t>Średnia 3</t>
  </si>
  <si>
    <t>Tokarska 3</t>
  </si>
  <si>
    <t>Traktorzystów 1/4</t>
  </si>
  <si>
    <t>Traugutta 30/30a</t>
  </si>
  <si>
    <t>Traugutta 52a</t>
  </si>
  <si>
    <t>Trzebińskiego 40</t>
  </si>
  <si>
    <t>Trzebińskiego 42</t>
  </si>
  <si>
    <t>Trzebińskiego 44</t>
  </si>
  <si>
    <t>Trzebińskiego 46</t>
  </si>
  <si>
    <t>Trzebińskiego 48</t>
  </si>
  <si>
    <t>Trzebińskiego 50</t>
  </si>
  <si>
    <t>Trzebińskiego 52</t>
  </si>
  <si>
    <t>Trzebińskiego 54</t>
  </si>
  <si>
    <t>Trzebińskiego 56</t>
  </si>
  <si>
    <t>Trzebińskiego 58</t>
  </si>
  <si>
    <t>Trzebińskiego 60</t>
  </si>
  <si>
    <t>Wałowa 23</t>
  </si>
  <si>
    <t>Wałowa 25</t>
  </si>
  <si>
    <t>Warszawska 214</t>
  </si>
  <si>
    <t>Warszawska 216</t>
  </si>
  <si>
    <t>Warszawska 7</t>
  </si>
  <si>
    <t>Wąska 4</t>
  </si>
  <si>
    <t>Wąska 8</t>
  </si>
  <si>
    <t>Wernera 8</t>
  </si>
  <si>
    <t>Wiejska 34</t>
  </si>
  <si>
    <t>Wiejska 45</t>
  </si>
  <si>
    <t>Wiejska 70</t>
  </si>
  <si>
    <t>Wiejska 72</t>
  </si>
  <si>
    <t>Wierzbicka 22</t>
  </si>
  <si>
    <t>Wjazdowa 4</t>
  </si>
  <si>
    <t>Stalowa</t>
  </si>
  <si>
    <t>Wolanowska 75</t>
  </si>
  <si>
    <t>Wolanowska 75A</t>
  </si>
  <si>
    <t>Wolanowska 75B</t>
  </si>
  <si>
    <t>Wolanowska 75C</t>
  </si>
  <si>
    <t>Wośnicka 123C</t>
  </si>
  <si>
    <t>Wośnicka 125 C</t>
  </si>
  <si>
    <t>użytk-miesz</t>
  </si>
  <si>
    <t>Wośnicka 125 D</t>
  </si>
  <si>
    <t>Wróblewskiego 10</t>
  </si>
  <si>
    <t>Wyszyńskiego 5</t>
  </si>
  <si>
    <t>Wyszyńskiego 9</t>
  </si>
  <si>
    <t>Zajęcza 43</t>
  </si>
  <si>
    <t>Żeromskiego 30</t>
  </si>
  <si>
    <t>Żeromskiego 35 – budynek fontann</t>
  </si>
  <si>
    <t>Zelbetowa</t>
  </si>
  <si>
    <t xml:space="preserve">Plyty granitowe </t>
  </si>
  <si>
    <t>Żeromskiego 54</t>
  </si>
  <si>
    <t>Żytnia 7</t>
  </si>
  <si>
    <t>ŁĄCZNA SUMA UBEZPIECZENIA BUDYNKÓW WYNOSI</t>
  </si>
  <si>
    <t>suma ubezpieczenia dźwigów</t>
  </si>
  <si>
    <t>Mazowieckiego 13a</t>
  </si>
  <si>
    <t>Miła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</si>
  <si>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</si>
  <si>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</si>
  <si>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</si>
  <si>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</si>
  <si>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</si>
  <si>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</si>
  <si>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</si>
  <si>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</si>
  <si>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</si>
  <si>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</si>
  <si>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</si>
  <si>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</si>
  <si>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</si>
  <si>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</si>
  <si>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</si>
  <si>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</si>
  <si>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</si>
  <si>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</si>
  <si>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</si>
  <si>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</si>
  <si>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</si>
  <si>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</si>
  <si>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</si>
  <si>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</si>
  <si>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</si>
  <si>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</si>
  <si>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</si>
  <si>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</si>
  <si>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</si>
  <si>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</si>
  <si>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</si>
  <si>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</si>
  <si>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</si>
  <si>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</si>
  <si>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</si>
  <si>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</si>
  <si>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</si>
  <si>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</si>
  <si>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</si>
  <si>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</si>
  <si>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</si>
  <si>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</si>
  <si>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</si>
  <si>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</si>
  <si>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</si>
  <si>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</si>
  <si>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</si>
  <si>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</si>
  <si>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</si>
  <si>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</si>
  <si>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</si>
  <si>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</si>
  <si>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</si>
  <si>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</si>
  <si>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</si>
  <si>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</si>
  <si>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</si>
  <si>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</si>
  <si>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</si>
  <si>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</si>
  <si>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</si>
  <si>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</si>
  <si>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</si>
  <si>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</si>
  <si>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</si>
  <si>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</si>
  <si>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</si>
  <si>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</si>
  <si>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</si>
  <si>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</si>
  <si>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</si>
  <si>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</si>
  <si>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</si>
  <si>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</si>
  <si>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</si>
  <si>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</si>
  <si>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</si>
  <si>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</si>
  <si>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</si>
  <si>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</si>
  <si>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</si>
  <si>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</si>
  <si>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</si>
  <si>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</si>
  <si>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</si>
  <si>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</si>
  <si>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</si>
  <si>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</si>
  <si>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</si>
  <si>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</si>
  <si>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</si>
  <si>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</si>
  <si>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</si>
  <si>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</si>
  <si>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</si>
  <si>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</si>
  <si>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</si>
  <si>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</si>
  <si>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</si>
  <si>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</si>
  <si>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</si>
  <si>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</si>
  <si>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</si>
  <si>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</si>
  <si>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</si>
  <si>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</si>
  <si>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</si>
  <si>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</si>
  <si>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</si>
  <si>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</si>
  <si>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</si>
  <si>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</si>
  <si>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</si>
  <si>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</si>
  <si>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</si>
  <si>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</si>
  <si>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</si>
  <si>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</si>
  <si>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</si>
  <si>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</si>
  <si>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</si>
  <si>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</si>
  <si>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</si>
  <si>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</si>
  <si>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</si>
  <si>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</si>
  <si>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</si>
  <si>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</si>
  <si>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</si>
  <si>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</si>
  <si>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</si>
  <si>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</si>
  <si>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</si>
  <si>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</si>
  <si>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</si>
  <si>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</si>
  <si>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</si>
  <si>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</si>
  <si>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</si>
  <si>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</si>
  <si>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</si>
  <si>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</si>
  <si>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</si>
  <si>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</si>
  <si>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</si>
  <si>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</si>
  <si>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</si>
  <si>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</si>
  <si>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</si>
  <si>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</si>
  <si>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</si>
  <si>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</si>
  <si>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</si>
  <si>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</si>
  <si>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</si>
  <si>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</si>
  <si>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</si>
  <si>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Mazowieckiego 7k</t>
  </si>
  <si>
    <t>Malczewskiego 20B</t>
  </si>
  <si>
    <t>Żeromskiego 56</t>
  </si>
  <si>
    <t>WYKAZ BUDYNKÓW ZARZĄDZANYCH  PRZEZ  MZL – ubezpieczenia 2019, DLA KTÓRYCH SUMA UBEZPIECZENIA OKREŚLONA JEST WEDŁUG  WARTOŚCI RZECZYWISTEJ</t>
  </si>
  <si>
    <t>WYKAZ BUDYNKÓW ZARZĄDZANYCH  PRZEZ  MZL – ubezpieczenia 2020</t>
  </si>
  <si>
    <t>01-01-2020 do 31-12-2020</t>
  </si>
  <si>
    <t xml:space="preserve">WYKAZ BUDYNKÓW ZARZĄDZANYCH  PRZEZ  MZL – ubezpieczenia 2020, DLA KTÓRYCH SUMA UBEZPIECZENIA OKREŚONA JEST WEDŁUG  WARTOŚCI ODTWORZENIOWEJ </t>
  </si>
  <si>
    <t>Sandomierska 20</t>
  </si>
  <si>
    <t>01-03-2020 do 31-12-2020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</si>
</sst>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[$-415]d\ mmmm\ yyyy"/>
  </numFmts>
  <fonts count="49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top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0" fillId="0" borderId="11" xfId="0" applyNumberFormat="1" applyFill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top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33" borderId="11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166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tabSelected="1" zoomScale="150" zoomScaleNormal="150" zoomScalePageLayoutView="0" workbookViewId="0" topLeftCell="A165">
      <selection activeCell="K181" sqref="K181"/>
    </sheetView>
  </sheetViews>
  <sheetFormatPr defaultColWidth="9.140625" defaultRowHeight="12.75"/>
  <cols>
    <col min="1" max="1" width="4.140625" style="1" customWidth="1"/>
    <col min="2" max="2" width="24.00390625" style="1" customWidth="1"/>
    <col min="3" max="3" width="11.57421875" style="1" customWidth="1"/>
    <col min="4" max="4" width="6.00390625" style="2" customWidth="1"/>
    <col min="5" max="5" width="8.7109375" style="3" customWidth="1"/>
    <col min="6" max="6" width="7.421875" style="2" customWidth="1"/>
    <col min="7" max="7" width="23.421875" style="2" customWidth="1"/>
    <col min="8" max="8" width="9.7109375" style="2" customWidth="1"/>
    <col min="9" max="9" width="15.28125" style="3" customWidth="1"/>
    <col min="10" max="10" width="12.8515625" style="1" customWidth="1"/>
    <col min="11" max="11" width="6.28125" style="1" customWidth="1"/>
    <col min="12" max="12" width="8.57421875" style="1" customWidth="1"/>
    <col min="13" max="13" width="6.00390625" style="1" customWidth="1"/>
    <col min="14" max="14" width="9.28125" style="1" customWidth="1"/>
    <col min="15" max="15" width="14.421875" style="0" customWidth="1"/>
    <col min="16" max="16" width="10.7109375" style="0" customWidth="1"/>
    <col min="17" max="17" width="10.57421875" style="0" customWidth="1"/>
  </cols>
  <sheetData>
    <row r="1" spans="1:14" ht="18">
      <c r="A1" s="98" t="s">
        <v>371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7" ht="81.7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  <c r="K2" s="8" t="s">
        <v>10</v>
      </c>
      <c r="L2" s="6" t="s">
        <v>11</v>
      </c>
      <c r="M2" s="6" t="s">
        <v>12</v>
      </c>
      <c r="N2" s="6" t="s">
        <v>13</v>
      </c>
      <c r="O2" s="9" t="s">
        <v>14</v>
      </c>
      <c r="P2" s="9" t="s">
        <v>15</v>
      </c>
      <c r="Q2" s="9" t="s">
        <v>16</v>
      </c>
    </row>
    <row r="3" spans="1:14" ht="33" customHeight="1">
      <c r="A3" s="4"/>
      <c r="B3" s="10" t="s">
        <v>17</v>
      </c>
      <c r="C3" s="11"/>
      <c r="D3" s="11"/>
      <c r="E3" s="12"/>
      <c r="F3" s="11"/>
      <c r="G3" s="11"/>
      <c r="H3" s="11"/>
      <c r="I3" s="12"/>
      <c r="J3" s="11"/>
      <c r="K3" s="13"/>
      <c r="L3" s="11"/>
      <c r="M3" s="13"/>
      <c r="N3" s="14"/>
    </row>
    <row r="4" spans="1:17" ht="12.75">
      <c r="A4" s="16" t="s">
        <v>210</v>
      </c>
      <c r="B4" s="44" t="s">
        <v>25</v>
      </c>
      <c r="C4" s="16" t="s">
        <v>18</v>
      </c>
      <c r="D4" s="19">
        <v>9</v>
      </c>
      <c r="E4" s="20">
        <v>239.98</v>
      </c>
      <c r="F4" s="16">
        <v>1900</v>
      </c>
      <c r="G4" s="21" t="s">
        <v>372</v>
      </c>
      <c r="H4" s="16">
        <v>300</v>
      </c>
      <c r="I4" s="36">
        <f aca="true" t="shared" si="0" ref="I4:I14">E4*H4</f>
        <v>71994</v>
      </c>
      <c r="J4" s="23"/>
      <c r="K4" s="23"/>
      <c r="L4" s="16" t="s">
        <v>24</v>
      </c>
      <c r="M4" s="24"/>
      <c r="N4" s="24" t="s">
        <v>20</v>
      </c>
      <c r="O4" s="51"/>
      <c r="P4" s="51" t="s">
        <v>21</v>
      </c>
      <c r="Q4" s="51" t="s">
        <v>22</v>
      </c>
    </row>
    <row r="5" spans="1:17" s="15" customFormat="1" ht="12.75">
      <c r="A5" s="16" t="s">
        <v>211</v>
      </c>
      <c r="B5" s="44" t="s">
        <v>23</v>
      </c>
      <c r="C5" s="16" t="s">
        <v>18</v>
      </c>
      <c r="D5" s="49">
        <v>5</v>
      </c>
      <c r="E5" s="50">
        <v>151.55</v>
      </c>
      <c r="F5" s="24">
        <v>1900</v>
      </c>
      <c r="G5" s="21" t="s">
        <v>372</v>
      </c>
      <c r="H5" s="16">
        <v>300</v>
      </c>
      <c r="I5" s="36">
        <f t="shared" si="0"/>
        <v>45465</v>
      </c>
      <c r="J5" s="23"/>
      <c r="K5" s="23"/>
      <c r="L5" s="16" t="s">
        <v>24</v>
      </c>
      <c r="M5" s="24"/>
      <c r="N5" s="24" t="s">
        <v>20</v>
      </c>
      <c r="O5" s="52"/>
      <c r="P5" s="51" t="s">
        <v>21</v>
      </c>
      <c r="Q5" s="51" t="s">
        <v>22</v>
      </c>
    </row>
    <row r="6" spans="1:17" ht="12.75">
      <c r="A6" s="16" t="s">
        <v>212</v>
      </c>
      <c r="B6" s="44" t="s">
        <v>69</v>
      </c>
      <c r="C6" s="16" t="s">
        <v>18</v>
      </c>
      <c r="D6" s="49">
        <v>5</v>
      </c>
      <c r="E6" s="50">
        <v>216.05</v>
      </c>
      <c r="F6" s="24">
        <v>1900</v>
      </c>
      <c r="G6" s="21" t="s">
        <v>372</v>
      </c>
      <c r="H6" s="16">
        <v>300</v>
      </c>
      <c r="I6" s="36">
        <f t="shared" si="0"/>
        <v>64815</v>
      </c>
      <c r="J6" s="23"/>
      <c r="K6" s="23"/>
      <c r="L6" s="16" t="s">
        <v>19</v>
      </c>
      <c r="M6" s="24"/>
      <c r="N6" s="24" t="s">
        <v>20</v>
      </c>
      <c r="O6" s="51"/>
      <c r="P6" s="51" t="s">
        <v>21</v>
      </c>
      <c r="Q6" s="51" t="s">
        <v>22</v>
      </c>
    </row>
    <row r="7" spans="1:17" ht="12.75">
      <c r="A7" s="16" t="s">
        <v>213</v>
      </c>
      <c r="B7" s="53" t="s">
        <v>26</v>
      </c>
      <c r="C7" s="54" t="s">
        <v>18</v>
      </c>
      <c r="D7" s="55">
        <v>1</v>
      </c>
      <c r="E7" s="20">
        <v>60.6</v>
      </c>
      <c r="F7" s="54">
        <v>1964</v>
      </c>
      <c r="G7" s="21" t="s">
        <v>372</v>
      </c>
      <c r="H7" s="16">
        <v>300</v>
      </c>
      <c r="I7" s="56">
        <f t="shared" si="0"/>
        <v>18180</v>
      </c>
      <c r="J7" s="23"/>
      <c r="K7" s="23"/>
      <c r="L7" s="16" t="s">
        <v>24</v>
      </c>
      <c r="M7" s="24"/>
      <c r="N7" s="24" t="s">
        <v>20</v>
      </c>
      <c r="O7" s="51"/>
      <c r="P7" s="51" t="s">
        <v>21</v>
      </c>
      <c r="Q7" s="51" t="s">
        <v>27</v>
      </c>
    </row>
    <row r="8" spans="1:17" ht="12.75">
      <c r="A8" s="16" t="s">
        <v>214</v>
      </c>
      <c r="B8" s="44" t="s">
        <v>28</v>
      </c>
      <c r="C8" s="16" t="s">
        <v>18</v>
      </c>
      <c r="D8" s="19">
        <v>4</v>
      </c>
      <c r="E8" s="20">
        <v>218.61</v>
      </c>
      <c r="F8" s="16">
        <v>1900</v>
      </c>
      <c r="G8" s="21" t="s">
        <v>372</v>
      </c>
      <c r="H8" s="16">
        <v>300</v>
      </c>
      <c r="I8" s="57">
        <f t="shared" si="0"/>
        <v>65583</v>
      </c>
      <c r="J8" s="44"/>
      <c r="K8" s="44"/>
      <c r="L8" s="16" t="s">
        <v>24</v>
      </c>
      <c r="M8" s="16"/>
      <c r="N8" s="24" t="s">
        <v>20</v>
      </c>
      <c r="O8" s="51"/>
      <c r="P8" s="51" t="s">
        <v>21</v>
      </c>
      <c r="Q8" s="51" t="s">
        <v>22</v>
      </c>
    </row>
    <row r="9" spans="1:17" ht="25.5">
      <c r="A9" s="16" t="s">
        <v>215</v>
      </c>
      <c r="B9" s="17" t="s">
        <v>29</v>
      </c>
      <c r="C9" s="16" t="s">
        <v>18</v>
      </c>
      <c r="D9" s="19">
        <v>13</v>
      </c>
      <c r="E9" s="20">
        <v>267.91</v>
      </c>
      <c r="F9" s="16">
        <v>1800</v>
      </c>
      <c r="G9" s="21" t="s">
        <v>372</v>
      </c>
      <c r="H9" s="16">
        <v>300</v>
      </c>
      <c r="I9" s="22">
        <f t="shared" si="0"/>
        <v>80373.00000000001</v>
      </c>
      <c r="J9" s="23"/>
      <c r="K9" s="23"/>
      <c r="L9" s="16" t="s">
        <v>24</v>
      </c>
      <c r="M9" s="24"/>
      <c r="N9" s="24" t="s">
        <v>20</v>
      </c>
      <c r="O9" s="58" t="s">
        <v>30</v>
      </c>
      <c r="P9" s="51" t="s">
        <v>21</v>
      </c>
      <c r="Q9" s="51" t="s">
        <v>22</v>
      </c>
    </row>
    <row r="10" spans="1:17" ht="25.5">
      <c r="A10" s="16" t="s">
        <v>216</v>
      </c>
      <c r="B10" s="44" t="s">
        <v>32</v>
      </c>
      <c r="C10" s="16" t="s">
        <v>18</v>
      </c>
      <c r="D10" s="49">
        <v>1</v>
      </c>
      <c r="E10" s="50">
        <v>50.03</v>
      </c>
      <c r="F10" s="24">
        <v>1900</v>
      </c>
      <c r="G10" s="21" t="s">
        <v>372</v>
      </c>
      <c r="H10" s="16">
        <v>300</v>
      </c>
      <c r="I10" s="36">
        <f t="shared" si="0"/>
        <v>15009</v>
      </c>
      <c r="J10" s="23"/>
      <c r="K10" s="23"/>
      <c r="L10" s="16" t="s">
        <v>24</v>
      </c>
      <c r="M10" s="24"/>
      <c r="N10" s="24" t="s">
        <v>20</v>
      </c>
      <c r="O10" s="58" t="s">
        <v>30</v>
      </c>
      <c r="P10" s="51" t="s">
        <v>21</v>
      </c>
      <c r="Q10" s="51" t="s">
        <v>22</v>
      </c>
    </row>
    <row r="11" spans="1:17" ht="12.75">
      <c r="A11" s="16" t="s">
        <v>217</v>
      </c>
      <c r="B11" s="44" t="s">
        <v>33</v>
      </c>
      <c r="C11" s="16" t="s">
        <v>18</v>
      </c>
      <c r="D11" s="19">
        <v>14</v>
      </c>
      <c r="E11" s="20">
        <v>409.94</v>
      </c>
      <c r="F11" s="16">
        <v>1880</v>
      </c>
      <c r="G11" s="21" t="s">
        <v>372</v>
      </c>
      <c r="H11" s="16">
        <v>300</v>
      </c>
      <c r="I11" s="22">
        <f t="shared" si="0"/>
        <v>122982</v>
      </c>
      <c r="J11" s="23"/>
      <c r="K11" s="23"/>
      <c r="L11" s="16" t="s">
        <v>24</v>
      </c>
      <c r="M11" s="24"/>
      <c r="N11" s="24" t="s">
        <v>20</v>
      </c>
      <c r="O11" s="51"/>
      <c r="P11" s="51" t="s">
        <v>21</v>
      </c>
      <c r="Q11" s="51" t="s">
        <v>22</v>
      </c>
    </row>
    <row r="12" spans="1:17" ht="21" customHeight="1">
      <c r="A12" s="16" t="s">
        <v>218</v>
      </c>
      <c r="B12" s="17" t="s">
        <v>35</v>
      </c>
      <c r="C12" s="18" t="s">
        <v>36</v>
      </c>
      <c r="D12" s="19">
        <v>1</v>
      </c>
      <c r="E12" s="20">
        <v>156.65</v>
      </c>
      <c r="F12" s="16">
        <v>1926</v>
      </c>
      <c r="G12" s="21" t="s">
        <v>372</v>
      </c>
      <c r="H12" s="16">
        <v>300</v>
      </c>
      <c r="I12" s="22">
        <f t="shared" si="0"/>
        <v>46995</v>
      </c>
      <c r="J12" s="23"/>
      <c r="K12" s="23"/>
      <c r="L12" s="16" t="s">
        <v>24</v>
      </c>
      <c r="M12" s="24"/>
      <c r="N12" s="24" t="s">
        <v>20</v>
      </c>
      <c r="O12" s="51"/>
      <c r="P12" s="51" t="s">
        <v>21</v>
      </c>
      <c r="Q12" s="51" t="s">
        <v>22</v>
      </c>
    </row>
    <row r="13" spans="1:17" ht="21" customHeight="1">
      <c r="A13" s="16" t="s">
        <v>219</v>
      </c>
      <c r="B13" s="44" t="s">
        <v>192</v>
      </c>
      <c r="C13" s="16" t="s">
        <v>18</v>
      </c>
      <c r="D13" s="19">
        <v>2</v>
      </c>
      <c r="E13" s="20">
        <v>296.1</v>
      </c>
      <c r="F13" s="16">
        <v>1885</v>
      </c>
      <c r="G13" s="21" t="s">
        <v>372</v>
      </c>
      <c r="H13" s="16">
        <v>2600</v>
      </c>
      <c r="I13" s="22">
        <f>E13*H13</f>
        <v>769860.0000000001</v>
      </c>
      <c r="J13" s="44"/>
      <c r="K13" s="44"/>
      <c r="L13" s="16" t="s">
        <v>24</v>
      </c>
      <c r="M13" s="16"/>
      <c r="N13" s="24" t="s">
        <v>20</v>
      </c>
      <c r="O13" s="68"/>
      <c r="P13" s="58" t="s">
        <v>21</v>
      </c>
      <c r="Q13" s="51" t="s">
        <v>73</v>
      </c>
    </row>
    <row r="14" spans="1:17" ht="25.5">
      <c r="A14" s="16" t="s">
        <v>220</v>
      </c>
      <c r="B14" s="44" t="s">
        <v>37</v>
      </c>
      <c r="C14" s="16" t="s">
        <v>18</v>
      </c>
      <c r="D14" s="19">
        <v>10</v>
      </c>
      <c r="E14" s="20">
        <v>488.21</v>
      </c>
      <c r="F14" s="16">
        <v>1935</v>
      </c>
      <c r="G14" s="21" t="s">
        <v>372</v>
      </c>
      <c r="H14" s="16">
        <v>300</v>
      </c>
      <c r="I14" s="22">
        <f t="shared" si="0"/>
        <v>146463</v>
      </c>
      <c r="J14" s="23"/>
      <c r="K14" s="23"/>
      <c r="L14" s="16" t="s">
        <v>24</v>
      </c>
      <c r="M14" s="24"/>
      <c r="N14" s="24" t="s">
        <v>20</v>
      </c>
      <c r="O14" s="58" t="s">
        <v>30</v>
      </c>
      <c r="P14" s="51" t="s">
        <v>21</v>
      </c>
      <c r="Q14" s="51" t="s">
        <v>22</v>
      </c>
    </row>
    <row r="15" spans="1:17" ht="12.75">
      <c r="A15" s="16"/>
      <c r="B15" s="60" t="s">
        <v>38</v>
      </c>
      <c r="C15" s="16"/>
      <c r="D15" s="49"/>
      <c r="E15" s="50"/>
      <c r="F15" s="24"/>
      <c r="G15" s="21"/>
      <c r="H15" s="24"/>
      <c r="I15" s="61">
        <f>SUBTOTAL(9,I4:I14)</f>
        <v>1447719</v>
      </c>
      <c r="J15" s="23"/>
      <c r="K15" s="23"/>
      <c r="L15" s="16"/>
      <c r="M15" s="24"/>
      <c r="N15" s="24"/>
      <c r="O15" s="51"/>
      <c r="P15" s="51"/>
      <c r="Q15" s="51"/>
    </row>
    <row r="16" spans="1:17" ht="23.25" customHeight="1">
      <c r="A16" s="25"/>
      <c r="B16" s="10" t="s">
        <v>39</v>
      </c>
      <c r="C16" s="26"/>
      <c r="D16" s="27"/>
      <c r="E16" s="28"/>
      <c r="F16" s="29"/>
      <c r="G16" s="30"/>
      <c r="H16" s="31"/>
      <c r="I16" s="32"/>
      <c r="J16" s="33"/>
      <c r="K16" s="33"/>
      <c r="L16" s="25"/>
      <c r="M16" s="31"/>
      <c r="N16" s="31"/>
      <c r="O16" s="34"/>
      <c r="P16" s="34"/>
      <c r="Q16" s="34"/>
    </row>
    <row r="17" spans="1:17" ht="18" customHeight="1">
      <c r="A17" s="35" t="s">
        <v>210</v>
      </c>
      <c r="B17" s="44" t="s">
        <v>40</v>
      </c>
      <c r="C17" s="16" t="s">
        <v>41</v>
      </c>
      <c r="D17" s="19">
        <v>30</v>
      </c>
      <c r="E17" s="20">
        <v>2955.58</v>
      </c>
      <c r="F17" s="16">
        <v>1975</v>
      </c>
      <c r="G17" s="21" t="s">
        <v>372</v>
      </c>
      <c r="H17" s="16">
        <v>2600</v>
      </c>
      <c r="I17" s="22">
        <f aca="true" t="shared" si="1" ref="I17:I47">E17*H17</f>
        <v>7684508</v>
      </c>
      <c r="J17" s="65">
        <v>90000</v>
      </c>
      <c r="K17" s="16" t="s">
        <v>42</v>
      </c>
      <c r="L17" s="16" t="s">
        <v>24</v>
      </c>
      <c r="M17" s="16"/>
      <c r="N17" s="16"/>
      <c r="O17" s="58" t="s">
        <v>34</v>
      </c>
      <c r="P17" s="58" t="s">
        <v>43</v>
      </c>
      <c r="Q17" s="51" t="s">
        <v>22</v>
      </c>
    </row>
    <row r="18" spans="1:17" s="15" customFormat="1" ht="12.75">
      <c r="A18" s="35" t="s">
        <v>211</v>
      </c>
      <c r="B18" s="44" t="s">
        <v>44</v>
      </c>
      <c r="C18" s="16" t="s">
        <v>18</v>
      </c>
      <c r="D18" s="19">
        <v>25</v>
      </c>
      <c r="E18" s="20">
        <v>948.77</v>
      </c>
      <c r="F18" s="16">
        <v>1920</v>
      </c>
      <c r="G18" s="21" t="s">
        <v>372</v>
      </c>
      <c r="H18" s="16">
        <v>2600</v>
      </c>
      <c r="I18" s="22">
        <f t="shared" si="1"/>
        <v>2466802</v>
      </c>
      <c r="J18" s="44"/>
      <c r="K18" s="44"/>
      <c r="L18" s="16" t="s">
        <v>24</v>
      </c>
      <c r="M18" s="16"/>
      <c r="N18" s="16"/>
      <c r="O18" s="58"/>
      <c r="P18" s="58" t="s">
        <v>21</v>
      </c>
      <c r="Q18" s="51" t="s">
        <v>22</v>
      </c>
    </row>
    <row r="19" spans="1:17" ht="12.75">
      <c r="A19" s="35" t="s">
        <v>212</v>
      </c>
      <c r="B19" s="44" t="s">
        <v>45</v>
      </c>
      <c r="C19" s="16" t="s">
        <v>18</v>
      </c>
      <c r="D19" s="49">
        <v>1</v>
      </c>
      <c r="E19" s="50">
        <v>65.04</v>
      </c>
      <c r="F19" s="24">
        <v>1945</v>
      </c>
      <c r="G19" s="21" t="s">
        <v>372</v>
      </c>
      <c r="H19" s="16">
        <v>2600</v>
      </c>
      <c r="I19" s="36">
        <f t="shared" si="1"/>
        <v>169104.00000000003</v>
      </c>
      <c r="J19" s="23"/>
      <c r="K19" s="23"/>
      <c r="L19" s="16" t="s">
        <v>19</v>
      </c>
      <c r="M19" s="24"/>
      <c r="N19" s="24"/>
      <c r="O19" s="58"/>
      <c r="P19" s="58" t="s">
        <v>21</v>
      </c>
      <c r="Q19" s="51" t="s">
        <v>27</v>
      </c>
    </row>
    <row r="20" spans="1:17" ht="12.75">
      <c r="A20" s="35" t="s">
        <v>213</v>
      </c>
      <c r="B20" s="44" t="s">
        <v>46</v>
      </c>
      <c r="C20" s="16" t="s">
        <v>18</v>
      </c>
      <c r="D20" s="49">
        <v>1</v>
      </c>
      <c r="E20" s="50">
        <v>110</v>
      </c>
      <c r="F20" s="24">
        <v>1978</v>
      </c>
      <c r="G20" s="21" t="s">
        <v>372</v>
      </c>
      <c r="H20" s="16">
        <v>2600</v>
      </c>
      <c r="I20" s="36">
        <f t="shared" si="1"/>
        <v>286000</v>
      </c>
      <c r="J20" s="23"/>
      <c r="K20" s="23"/>
      <c r="L20" s="16" t="s">
        <v>24</v>
      </c>
      <c r="M20" s="24"/>
      <c r="N20" s="24"/>
      <c r="O20" s="58"/>
      <c r="P20" s="58" t="s">
        <v>21</v>
      </c>
      <c r="Q20" s="59" t="s">
        <v>31</v>
      </c>
    </row>
    <row r="21" spans="1:17" ht="12.75">
      <c r="A21" s="35" t="s">
        <v>214</v>
      </c>
      <c r="B21" s="44" t="s">
        <v>46</v>
      </c>
      <c r="C21" s="16" t="s">
        <v>47</v>
      </c>
      <c r="D21" s="49"/>
      <c r="E21" s="50">
        <v>48</v>
      </c>
      <c r="F21" s="24"/>
      <c r="G21" s="21" t="s">
        <v>372</v>
      </c>
      <c r="H21" s="16">
        <v>500</v>
      </c>
      <c r="I21" s="36">
        <f t="shared" si="1"/>
        <v>24000</v>
      </c>
      <c r="J21" s="23"/>
      <c r="K21" s="23"/>
      <c r="L21" s="16" t="s">
        <v>24</v>
      </c>
      <c r="M21" s="24"/>
      <c r="N21" s="24"/>
      <c r="O21" s="58"/>
      <c r="P21" s="58" t="s">
        <v>21</v>
      </c>
      <c r="Q21" s="58" t="s">
        <v>22</v>
      </c>
    </row>
    <row r="22" spans="1:17" ht="12.75">
      <c r="A22" s="35" t="s">
        <v>215</v>
      </c>
      <c r="B22" s="44" t="s">
        <v>48</v>
      </c>
      <c r="C22" s="16" t="s">
        <v>41</v>
      </c>
      <c r="D22" s="49">
        <v>1</v>
      </c>
      <c r="E22" s="50">
        <v>810.06</v>
      </c>
      <c r="F22" s="24">
        <v>1978</v>
      </c>
      <c r="G22" s="21" t="s">
        <v>372</v>
      </c>
      <c r="H22" s="16">
        <v>2600</v>
      </c>
      <c r="I22" s="36">
        <f t="shared" si="1"/>
        <v>2106156</v>
      </c>
      <c r="J22" s="23"/>
      <c r="K22" s="23"/>
      <c r="L22" s="16" t="s">
        <v>24</v>
      </c>
      <c r="M22" s="24"/>
      <c r="N22" s="24"/>
      <c r="O22" s="58" t="s">
        <v>34</v>
      </c>
      <c r="P22" s="58" t="s">
        <v>43</v>
      </c>
      <c r="Q22" s="51" t="s">
        <v>22</v>
      </c>
    </row>
    <row r="23" spans="1:17" ht="12.75" customHeight="1">
      <c r="A23" s="35" t="s">
        <v>216</v>
      </c>
      <c r="B23" s="44" t="s">
        <v>49</v>
      </c>
      <c r="C23" s="16" t="s">
        <v>18</v>
      </c>
      <c r="D23" s="19">
        <v>2</v>
      </c>
      <c r="E23" s="20">
        <v>196.63</v>
      </c>
      <c r="F23" s="16">
        <v>1932</v>
      </c>
      <c r="G23" s="21" t="s">
        <v>372</v>
      </c>
      <c r="H23" s="16">
        <v>2600</v>
      </c>
      <c r="I23" s="22">
        <f t="shared" si="1"/>
        <v>511238</v>
      </c>
      <c r="J23" s="44"/>
      <c r="K23" s="44"/>
      <c r="L23" s="16" t="s">
        <v>24</v>
      </c>
      <c r="M23" s="16"/>
      <c r="N23" s="16"/>
      <c r="O23" s="58"/>
      <c r="P23" s="58" t="s">
        <v>21</v>
      </c>
      <c r="Q23" s="51" t="s">
        <v>22</v>
      </c>
    </row>
    <row r="24" spans="1:17" ht="12.75" customHeight="1">
      <c r="A24" s="35" t="s">
        <v>217</v>
      </c>
      <c r="B24" s="44" t="s">
        <v>50</v>
      </c>
      <c r="C24" s="16" t="s">
        <v>41</v>
      </c>
      <c r="D24" s="19">
        <v>3</v>
      </c>
      <c r="E24" s="20">
        <v>87.42</v>
      </c>
      <c r="F24" s="16">
        <v>1963</v>
      </c>
      <c r="G24" s="21" t="s">
        <v>372</v>
      </c>
      <c r="H24" s="16">
        <v>2600</v>
      </c>
      <c r="I24" s="22">
        <f t="shared" si="1"/>
        <v>227292</v>
      </c>
      <c r="J24" s="44"/>
      <c r="K24" s="44"/>
      <c r="L24" s="16" t="s">
        <v>24</v>
      </c>
      <c r="M24" s="16"/>
      <c r="N24" s="16"/>
      <c r="O24" s="58"/>
      <c r="P24" s="58" t="s">
        <v>43</v>
      </c>
      <c r="Q24" s="51" t="s">
        <v>22</v>
      </c>
    </row>
    <row r="25" spans="1:17" ht="26.25" customHeight="1">
      <c r="A25" s="35" t="s">
        <v>218</v>
      </c>
      <c r="B25" s="44" t="s">
        <v>51</v>
      </c>
      <c r="C25" s="16" t="s">
        <v>18</v>
      </c>
      <c r="D25" s="19">
        <v>32</v>
      </c>
      <c r="E25" s="20">
        <v>1364.65</v>
      </c>
      <c r="F25" s="16">
        <v>1905</v>
      </c>
      <c r="G25" s="21" t="s">
        <v>372</v>
      </c>
      <c r="H25" s="16">
        <v>2600</v>
      </c>
      <c r="I25" s="22">
        <f t="shared" si="1"/>
        <v>3548090.0000000005</v>
      </c>
      <c r="J25" s="44"/>
      <c r="K25" s="44"/>
      <c r="L25" s="16" t="s">
        <v>24</v>
      </c>
      <c r="M25" s="16"/>
      <c r="N25" s="16"/>
      <c r="O25" s="58" t="s">
        <v>30</v>
      </c>
      <c r="P25" s="58" t="s">
        <v>21</v>
      </c>
      <c r="Q25" s="51" t="s">
        <v>22</v>
      </c>
    </row>
    <row r="26" spans="1:17" ht="12.75" customHeight="1">
      <c r="A26" s="35" t="s">
        <v>219</v>
      </c>
      <c r="B26" s="44" t="s">
        <v>52</v>
      </c>
      <c r="C26" s="16" t="s">
        <v>18</v>
      </c>
      <c r="D26" s="49">
        <v>1</v>
      </c>
      <c r="E26" s="50">
        <v>66.58</v>
      </c>
      <c r="F26" s="24">
        <v>1936</v>
      </c>
      <c r="G26" s="21" t="s">
        <v>372</v>
      </c>
      <c r="H26" s="16">
        <v>2600</v>
      </c>
      <c r="I26" s="36">
        <f t="shared" si="1"/>
        <v>173108</v>
      </c>
      <c r="J26" s="23"/>
      <c r="K26" s="23"/>
      <c r="L26" s="16" t="s">
        <v>19</v>
      </c>
      <c r="M26" s="24"/>
      <c r="N26" s="24"/>
      <c r="O26" s="58"/>
      <c r="P26" s="58" t="s">
        <v>21</v>
      </c>
      <c r="Q26" s="51" t="s">
        <v>22</v>
      </c>
    </row>
    <row r="27" spans="1:17" ht="25.5">
      <c r="A27" s="35" t="s">
        <v>220</v>
      </c>
      <c r="B27" s="44" t="s">
        <v>53</v>
      </c>
      <c r="C27" s="16" t="s">
        <v>18</v>
      </c>
      <c r="D27" s="19">
        <v>17</v>
      </c>
      <c r="E27" s="20">
        <v>556.7</v>
      </c>
      <c r="F27" s="16">
        <v>1932</v>
      </c>
      <c r="G27" s="21" t="s">
        <v>372</v>
      </c>
      <c r="H27" s="16">
        <v>2600</v>
      </c>
      <c r="I27" s="22">
        <f t="shared" si="1"/>
        <v>1447420.0000000002</v>
      </c>
      <c r="J27" s="44"/>
      <c r="K27" s="44"/>
      <c r="L27" s="16" t="s">
        <v>24</v>
      </c>
      <c r="M27" s="16"/>
      <c r="N27" s="16"/>
      <c r="O27" s="58" t="s">
        <v>30</v>
      </c>
      <c r="P27" s="58" t="s">
        <v>21</v>
      </c>
      <c r="Q27" s="51" t="s">
        <v>22</v>
      </c>
    </row>
    <row r="28" spans="1:17" s="38" customFormat="1" ht="12.75">
      <c r="A28" s="35" t="s">
        <v>221</v>
      </c>
      <c r="B28" s="44" t="s">
        <v>54</v>
      </c>
      <c r="C28" s="16" t="s">
        <v>18</v>
      </c>
      <c r="D28" s="19">
        <v>3</v>
      </c>
      <c r="E28" s="20">
        <v>124.83</v>
      </c>
      <c r="F28" s="16">
        <v>1932</v>
      </c>
      <c r="G28" s="21" t="s">
        <v>372</v>
      </c>
      <c r="H28" s="16">
        <v>2600</v>
      </c>
      <c r="I28" s="22">
        <f t="shared" si="1"/>
        <v>324558</v>
      </c>
      <c r="J28" s="44"/>
      <c r="K28" s="44"/>
      <c r="L28" s="16" t="s">
        <v>24</v>
      </c>
      <c r="M28" s="16"/>
      <c r="N28" s="16"/>
      <c r="O28" s="58" t="s">
        <v>34</v>
      </c>
      <c r="P28" s="58" t="s">
        <v>21</v>
      </c>
      <c r="Q28" s="51" t="s">
        <v>22</v>
      </c>
    </row>
    <row r="29" spans="1:17" ht="12.75">
      <c r="A29" s="35" t="s">
        <v>222</v>
      </c>
      <c r="B29" s="44" t="s">
        <v>55</v>
      </c>
      <c r="C29" s="16" t="s">
        <v>18</v>
      </c>
      <c r="D29" s="19">
        <v>43</v>
      </c>
      <c r="E29" s="20">
        <v>1144.13</v>
      </c>
      <c r="F29" s="16">
        <v>1850</v>
      </c>
      <c r="G29" s="21" t="s">
        <v>372</v>
      </c>
      <c r="H29" s="16">
        <v>2600</v>
      </c>
      <c r="I29" s="22">
        <f t="shared" si="1"/>
        <v>2974738.0000000005</v>
      </c>
      <c r="J29" s="44"/>
      <c r="K29" s="44"/>
      <c r="L29" s="16" t="s">
        <v>24</v>
      </c>
      <c r="M29" s="16"/>
      <c r="N29" s="16"/>
      <c r="O29" s="58"/>
      <c r="P29" s="58" t="s">
        <v>21</v>
      </c>
      <c r="Q29" s="51" t="s">
        <v>22</v>
      </c>
    </row>
    <row r="30" spans="1:17" ht="12.75">
      <c r="A30" s="35" t="s">
        <v>223</v>
      </c>
      <c r="B30" s="66" t="s">
        <v>56</v>
      </c>
      <c r="C30" s="66" t="s">
        <v>18</v>
      </c>
      <c r="D30" s="16">
        <v>1</v>
      </c>
      <c r="E30" s="20">
        <v>43.68</v>
      </c>
      <c r="F30" s="16">
        <v>1945</v>
      </c>
      <c r="G30" s="21" t="s">
        <v>372</v>
      </c>
      <c r="H30" s="16">
        <v>2600</v>
      </c>
      <c r="I30" s="39">
        <f t="shared" si="1"/>
        <v>113568</v>
      </c>
      <c r="J30" s="66"/>
      <c r="K30" s="66"/>
      <c r="L30" s="16" t="s">
        <v>24</v>
      </c>
      <c r="M30" s="66"/>
      <c r="N30" s="66"/>
      <c r="O30" s="58"/>
      <c r="P30" s="58" t="s">
        <v>21</v>
      </c>
      <c r="Q30" s="51" t="s">
        <v>22</v>
      </c>
    </row>
    <row r="31" spans="1:17" s="15" customFormat="1" ht="12.75">
      <c r="A31" s="35" t="s">
        <v>224</v>
      </c>
      <c r="B31" s="44" t="s">
        <v>57</v>
      </c>
      <c r="C31" s="16" t="s">
        <v>18</v>
      </c>
      <c r="D31" s="49">
        <v>1</v>
      </c>
      <c r="E31" s="50">
        <v>43.97</v>
      </c>
      <c r="F31" s="24">
        <v>1946</v>
      </c>
      <c r="G31" s="21" t="s">
        <v>372</v>
      </c>
      <c r="H31" s="16">
        <v>2600</v>
      </c>
      <c r="I31" s="36">
        <f t="shared" si="1"/>
        <v>114322</v>
      </c>
      <c r="J31" s="23"/>
      <c r="K31" s="23"/>
      <c r="L31" s="16" t="s">
        <v>19</v>
      </c>
      <c r="M31" s="24"/>
      <c r="N31" s="24"/>
      <c r="O31" s="68"/>
      <c r="P31" s="58" t="s">
        <v>21</v>
      </c>
      <c r="Q31" s="59" t="s">
        <v>31</v>
      </c>
    </row>
    <row r="32" spans="1:17" s="38" customFormat="1" ht="12.75">
      <c r="A32" s="35" t="s">
        <v>225</v>
      </c>
      <c r="B32" s="66" t="s">
        <v>58</v>
      </c>
      <c r="C32" s="16" t="s">
        <v>18</v>
      </c>
      <c r="D32" s="24">
        <v>1</v>
      </c>
      <c r="E32" s="50">
        <v>69.76</v>
      </c>
      <c r="F32" s="24">
        <v>1945</v>
      </c>
      <c r="G32" s="21" t="s">
        <v>372</v>
      </c>
      <c r="H32" s="16">
        <v>2600</v>
      </c>
      <c r="I32" s="37">
        <f t="shared" si="1"/>
        <v>181376</v>
      </c>
      <c r="J32" s="67"/>
      <c r="K32" s="67"/>
      <c r="L32" s="16" t="s">
        <v>19</v>
      </c>
      <c r="M32" s="67"/>
      <c r="N32" s="67"/>
      <c r="O32" s="69"/>
      <c r="P32" s="58" t="s">
        <v>21</v>
      </c>
      <c r="Q32" s="59" t="s">
        <v>31</v>
      </c>
    </row>
    <row r="33" spans="1:17" ht="12.75">
      <c r="A33" s="35" t="s">
        <v>226</v>
      </c>
      <c r="B33" s="44" t="s">
        <v>59</v>
      </c>
      <c r="C33" s="16" t="s">
        <v>18</v>
      </c>
      <c r="D33" s="19">
        <v>5</v>
      </c>
      <c r="E33" s="20">
        <v>233.3</v>
      </c>
      <c r="F33" s="16">
        <v>1935</v>
      </c>
      <c r="G33" s="21" t="s">
        <v>372</v>
      </c>
      <c r="H33" s="16">
        <v>2600</v>
      </c>
      <c r="I33" s="22">
        <f t="shared" si="1"/>
        <v>606580</v>
      </c>
      <c r="J33" s="44"/>
      <c r="K33" s="44"/>
      <c r="L33" s="16" t="s">
        <v>24</v>
      </c>
      <c r="M33" s="16"/>
      <c r="N33" s="16"/>
      <c r="O33" s="58"/>
      <c r="P33" s="58" t="s">
        <v>21</v>
      </c>
      <c r="Q33" s="51" t="s">
        <v>22</v>
      </c>
    </row>
    <row r="34" spans="1:17" s="15" customFormat="1" ht="12.75">
      <c r="A34" s="35" t="s">
        <v>227</v>
      </c>
      <c r="B34" s="44" t="s">
        <v>60</v>
      </c>
      <c r="C34" s="16" t="s">
        <v>18</v>
      </c>
      <c r="D34" s="19">
        <v>36</v>
      </c>
      <c r="E34" s="20">
        <v>931.08</v>
      </c>
      <c r="F34" s="16">
        <v>1989</v>
      </c>
      <c r="G34" s="21" t="s">
        <v>372</v>
      </c>
      <c r="H34" s="16">
        <v>2600</v>
      </c>
      <c r="I34" s="22">
        <f t="shared" si="1"/>
        <v>2420808</v>
      </c>
      <c r="J34" s="44"/>
      <c r="K34" s="44"/>
      <c r="L34" s="16" t="s">
        <v>24</v>
      </c>
      <c r="M34" s="16"/>
      <c r="N34" s="16"/>
      <c r="O34" s="58"/>
      <c r="P34" s="58" t="s">
        <v>43</v>
      </c>
      <c r="Q34" s="51" t="s">
        <v>22</v>
      </c>
    </row>
    <row r="35" spans="1:17" ht="12.75">
      <c r="A35" s="35" t="s">
        <v>228</v>
      </c>
      <c r="B35" s="44" t="s">
        <v>61</v>
      </c>
      <c r="C35" s="16" t="s">
        <v>18</v>
      </c>
      <c r="D35" s="19">
        <v>30</v>
      </c>
      <c r="E35" s="20">
        <v>920.66</v>
      </c>
      <c r="F35" s="16">
        <v>1989</v>
      </c>
      <c r="G35" s="21" t="s">
        <v>372</v>
      </c>
      <c r="H35" s="16">
        <v>2600</v>
      </c>
      <c r="I35" s="22">
        <f t="shared" si="1"/>
        <v>2393716</v>
      </c>
      <c r="J35" s="44"/>
      <c r="K35" s="44"/>
      <c r="L35" s="16" t="s">
        <v>24</v>
      </c>
      <c r="M35" s="16"/>
      <c r="N35" s="16"/>
      <c r="O35" s="58"/>
      <c r="P35" s="58" t="s">
        <v>43</v>
      </c>
      <c r="Q35" s="51" t="s">
        <v>22</v>
      </c>
    </row>
    <row r="36" spans="1:17" ht="12.75">
      <c r="A36" s="35" t="s">
        <v>229</v>
      </c>
      <c r="B36" s="44" t="s">
        <v>62</v>
      </c>
      <c r="C36" s="16" t="s">
        <v>18</v>
      </c>
      <c r="D36" s="19">
        <v>76</v>
      </c>
      <c r="E36" s="70">
        <v>2118.04</v>
      </c>
      <c r="F36" s="16">
        <v>2010</v>
      </c>
      <c r="G36" s="21" t="s">
        <v>372</v>
      </c>
      <c r="H36" s="16">
        <v>2600</v>
      </c>
      <c r="I36" s="22">
        <f t="shared" si="1"/>
        <v>5506904</v>
      </c>
      <c r="J36" s="44"/>
      <c r="K36" s="44"/>
      <c r="L36" s="16" t="s">
        <v>24</v>
      </c>
      <c r="M36" s="16"/>
      <c r="N36" s="16"/>
      <c r="O36" s="68"/>
      <c r="P36" s="58" t="s">
        <v>43</v>
      </c>
      <c r="Q36" s="51" t="s">
        <v>22</v>
      </c>
    </row>
    <row r="37" spans="1:17" ht="12.75">
      <c r="A37" s="35" t="s">
        <v>230</v>
      </c>
      <c r="B37" s="44" t="s">
        <v>63</v>
      </c>
      <c r="C37" s="16" t="s">
        <v>18</v>
      </c>
      <c r="D37" s="19">
        <v>76</v>
      </c>
      <c r="E37" s="70">
        <v>2118.04</v>
      </c>
      <c r="F37" s="16">
        <v>2010</v>
      </c>
      <c r="G37" s="21" t="s">
        <v>372</v>
      </c>
      <c r="H37" s="16">
        <v>2600</v>
      </c>
      <c r="I37" s="22">
        <f t="shared" si="1"/>
        <v>5506904</v>
      </c>
      <c r="J37" s="44"/>
      <c r="K37" s="44"/>
      <c r="L37" s="16" t="s">
        <v>24</v>
      </c>
      <c r="M37" s="16"/>
      <c r="N37" s="16"/>
      <c r="O37" s="58"/>
      <c r="P37" s="58" t="s">
        <v>43</v>
      </c>
      <c r="Q37" s="51" t="s">
        <v>22</v>
      </c>
    </row>
    <row r="38" spans="1:17" s="15" customFormat="1" ht="12.75">
      <c r="A38" s="35" t="s">
        <v>231</v>
      </c>
      <c r="B38" s="44" t="s">
        <v>64</v>
      </c>
      <c r="C38" s="16" t="s">
        <v>18</v>
      </c>
      <c r="D38" s="19">
        <v>76</v>
      </c>
      <c r="E38" s="70">
        <v>2118.04</v>
      </c>
      <c r="F38" s="16">
        <v>2010</v>
      </c>
      <c r="G38" s="21" t="s">
        <v>372</v>
      </c>
      <c r="H38" s="16">
        <v>2600</v>
      </c>
      <c r="I38" s="22">
        <f t="shared" si="1"/>
        <v>5506904</v>
      </c>
      <c r="J38" s="44"/>
      <c r="K38" s="44"/>
      <c r="L38" s="16" t="s">
        <v>24</v>
      </c>
      <c r="M38" s="16"/>
      <c r="N38" s="16"/>
      <c r="O38" s="58"/>
      <c r="P38" s="58" t="s">
        <v>43</v>
      </c>
      <c r="Q38" s="51" t="s">
        <v>22</v>
      </c>
    </row>
    <row r="39" spans="1:17" ht="12.75">
      <c r="A39" s="35" t="s">
        <v>232</v>
      </c>
      <c r="B39" s="44" t="s">
        <v>65</v>
      </c>
      <c r="C39" s="16" t="s">
        <v>18</v>
      </c>
      <c r="D39" s="19">
        <v>76</v>
      </c>
      <c r="E39" s="70">
        <v>2118.04</v>
      </c>
      <c r="F39" s="16">
        <v>2010</v>
      </c>
      <c r="G39" s="21" t="s">
        <v>372</v>
      </c>
      <c r="H39" s="16">
        <v>2600</v>
      </c>
      <c r="I39" s="22">
        <f t="shared" si="1"/>
        <v>5506904</v>
      </c>
      <c r="J39" s="44"/>
      <c r="K39" s="44"/>
      <c r="L39" s="16" t="s">
        <v>24</v>
      </c>
      <c r="M39" s="16"/>
      <c r="N39" s="16"/>
      <c r="O39" s="58"/>
      <c r="P39" s="58" t="s">
        <v>43</v>
      </c>
      <c r="Q39" s="51" t="s">
        <v>22</v>
      </c>
    </row>
    <row r="40" spans="1:17" ht="12.75">
      <c r="A40" s="35" t="s">
        <v>233</v>
      </c>
      <c r="B40" s="44" t="s">
        <v>66</v>
      </c>
      <c r="C40" s="16" t="s">
        <v>18</v>
      </c>
      <c r="D40" s="19">
        <v>11</v>
      </c>
      <c r="E40" s="20">
        <v>321.59</v>
      </c>
      <c r="F40" s="16">
        <v>1901</v>
      </c>
      <c r="G40" s="21" t="s">
        <v>372</v>
      </c>
      <c r="H40" s="16">
        <v>2600</v>
      </c>
      <c r="I40" s="22">
        <f t="shared" si="1"/>
        <v>836133.9999999999</v>
      </c>
      <c r="J40" s="44"/>
      <c r="K40" s="44"/>
      <c r="L40" s="16" t="s">
        <v>24</v>
      </c>
      <c r="M40" s="16"/>
      <c r="N40" s="16"/>
      <c r="O40" s="58"/>
      <c r="P40" s="58" t="s">
        <v>21</v>
      </c>
      <c r="Q40" s="59" t="s">
        <v>31</v>
      </c>
    </row>
    <row r="41" spans="1:17" ht="12.75">
      <c r="A41" s="35" t="s">
        <v>234</v>
      </c>
      <c r="B41" s="44" t="s">
        <v>67</v>
      </c>
      <c r="C41" s="16" t="s">
        <v>41</v>
      </c>
      <c r="D41" s="19"/>
      <c r="E41" s="20">
        <v>619.71</v>
      </c>
      <c r="F41" s="16">
        <v>1977</v>
      </c>
      <c r="G41" s="21" t="s">
        <v>372</v>
      </c>
      <c r="H41" s="16">
        <v>2600</v>
      </c>
      <c r="I41" s="22">
        <f t="shared" si="1"/>
        <v>1611246</v>
      </c>
      <c r="J41" s="44"/>
      <c r="K41" s="44"/>
      <c r="L41" s="16" t="s">
        <v>24</v>
      </c>
      <c r="M41" s="16"/>
      <c r="N41" s="16"/>
      <c r="O41" s="58"/>
      <c r="P41" s="58" t="s">
        <v>21</v>
      </c>
      <c r="Q41" s="59" t="s">
        <v>31</v>
      </c>
    </row>
    <row r="42" spans="1:17" ht="12.75">
      <c r="A42" s="35" t="s">
        <v>235</v>
      </c>
      <c r="B42" s="44" t="s">
        <v>68</v>
      </c>
      <c r="C42" s="16" t="s">
        <v>18</v>
      </c>
      <c r="D42" s="49">
        <v>4</v>
      </c>
      <c r="E42" s="50">
        <v>133.6</v>
      </c>
      <c r="F42" s="24">
        <v>1945</v>
      </c>
      <c r="G42" s="21" t="s">
        <v>372</v>
      </c>
      <c r="H42" s="16">
        <v>2600</v>
      </c>
      <c r="I42" s="36">
        <f t="shared" si="1"/>
        <v>347360</v>
      </c>
      <c r="J42" s="23"/>
      <c r="K42" s="23"/>
      <c r="L42" s="16" t="s">
        <v>19</v>
      </c>
      <c r="M42" s="24"/>
      <c r="N42" s="24"/>
      <c r="O42" s="58"/>
      <c r="P42" s="58" t="s">
        <v>21</v>
      </c>
      <c r="Q42" s="51" t="s">
        <v>22</v>
      </c>
    </row>
    <row r="43" spans="1:17" ht="12.75">
      <c r="A43" s="35" t="s">
        <v>236</v>
      </c>
      <c r="B43" s="44" t="s">
        <v>70</v>
      </c>
      <c r="C43" s="16" t="s">
        <v>18</v>
      </c>
      <c r="D43" s="19">
        <v>5</v>
      </c>
      <c r="E43" s="20">
        <v>159.78</v>
      </c>
      <c r="F43" s="16">
        <v>1901</v>
      </c>
      <c r="G43" s="21" t="s">
        <v>372</v>
      </c>
      <c r="H43" s="16">
        <v>2600</v>
      </c>
      <c r="I43" s="22">
        <f t="shared" si="1"/>
        <v>415428</v>
      </c>
      <c r="J43" s="44"/>
      <c r="K43" s="44"/>
      <c r="L43" s="16" t="s">
        <v>24</v>
      </c>
      <c r="M43" s="16"/>
      <c r="N43" s="16"/>
      <c r="O43" s="58"/>
      <c r="P43" s="58" t="s">
        <v>21</v>
      </c>
      <c r="Q43" s="51" t="s">
        <v>22</v>
      </c>
    </row>
    <row r="44" spans="1:17" ht="12.75">
      <c r="A44" s="35" t="s">
        <v>237</v>
      </c>
      <c r="B44" s="44" t="s">
        <v>71</v>
      </c>
      <c r="C44" s="16" t="s">
        <v>18</v>
      </c>
      <c r="D44" s="19">
        <v>1</v>
      </c>
      <c r="E44" s="20">
        <v>257.63</v>
      </c>
      <c r="F44" s="16">
        <v>1979</v>
      </c>
      <c r="G44" s="21" t="s">
        <v>372</v>
      </c>
      <c r="H44" s="16">
        <v>2600</v>
      </c>
      <c r="I44" s="22">
        <f t="shared" si="1"/>
        <v>669838</v>
      </c>
      <c r="J44" s="44"/>
      <c r="K44" s="44"/>
      <c r="L44" s="16" t="s">
        <v>24</v>
      </c>
      <c r="M44" s="16"/>
      <c r="N44" s="16"/>
      <c r="O44" s="58"/>
      <c r="P44" s="58" t="s">
        <v>21</v>
      </c>
      <c r="Q44" s="51" t="s">
        <v>31</v>
      </c>
    </row>
    <row r="45" spans="1:17" ht="12.75">
      <c r="A45" s="35" t="s">
        <v>238</v>
      </c>
      <c r="B45" s="66" t="s">
        <v>72</v>
      </c>
      <c r="C45" s="66" t="s">
        <v>18</v>
      </c>
      <c r="D45" s="16">
        <v>1</v>
      </c>
      <c r="E45" s="82">
        <v>41.22</v>
      </c>
      <c r="F45" s="16">
        <v>1945</v>
      </c>
      <c r="G45" s="21" t="s">
        <v>372</v>
      </c>
      <c r="H45" s="16">
        <v>2600</v>
      </c>
      <c r="I45" s="39">
        <f t="shared" si="1"/>
        <v>107172</v>
      </c>
      <c r="J45" s="66"/>
      <c r="K45" s="66"/>
      <c r="L45" s="16" t="s">
        <v>24</v>
      </c>
      <c r="M45" s="66"/>
      <c r="N45" s="66"/>
      <c r="O45" s="58"/>
      <c r="P45" s="58" t="s">
        <v>21</v>
      </c>
      <c r="Q45" s="58" t="s">
        <v>73</v>
      </c>
    </row>
    <row r="46" spans="1:17" ht="12.75">
      <c r="A46" s="35" t="s">
        <v>239</v>
      </c>
      <c r="B46" s="44" t="s">
        <v>74</v>
      </c>
      <c r="C46" s="16" t="s">
        <v>18</v>
      </c>
      <c r="D46" s="19">
        <v>9</v>
      </c>
      <c r="E46" s="20">
        <v>212.82</v>
      </c>
      <c r="F46" s="16">
        <v>1920</v>
      </c>
      <c r="G46" s="21" t="s">
        <v>372</v>
      </c>
      <c r="H46" s="16">
        <v>2600</v>
      </c>
      <c r="I46" s="22">
        <f t="shared" si="1"/>
        <v>553332</v>
      </c>
      <c r="J46" s="44"/>
      <c r="K46" s="44"/>
      <c r="L46" s="16" t="s">
        <v>24</v>
      </c>
      <c r="M46" s="16"/>
      <c r="N46" s="16"/>
      <c r="O46" s="58"/>
      <c r="P46" s="58" t="s">
        <v>21</v>
      </c>
      <c r="Q46" s="51" t="s">
        <v>22</v>
      </c>
    </row>
    <row r="47" spans="1:17" ht="12.75">
      <c r="A47" s="35" t="s">
        <v>240</v>
      </c>
      <c r="B47" s="44" t="s">
        <v>75</v>
      </c>
      <c r="C47" s="16" t="s">
        <v>18</v>
      </c>
      <c r="D47" s="49">
        <v>1</v>
      </c>
      <c r="E47" s="50">
        <v>55.89</v>
      </c>
      <c r="F47" s="24">
        <v>1938</v>
      </c>
      <c r="G47" s="21" t="s">
        <v>372</v>
      </c>
      <c r="H47" s="16">
        <v>2600</v>
      </c>
      <c r="I47" s="36">
        <f t="shared" si="1"/>
        <v>145314</v>
      </c>
      <c r="J47" s="23"/>
      <c r="K47" s="23"/>
      <c r="L47" s="16" t="s">
        <v>19</v>
      </c>
      <c r="M47" s="24"/>
      <c r="N47" s="24"/>
      <c r="O47" s="58"/>
      <c r="P47" s="58" t="s">
        <v>21</v>
      </c>
      <c r="Q47" s="59" t="s">
        <v>31</v>
      </c>
    </row>
    <row r="48" spans="1:17" ht="16.5" customHeight="1">
      <c r="A48" s="35" t="s">
        <v>241</v>
      </c>
      <c r="B48" s="44" t="s">
        <v>76</v>
      </c>
      <c r="C48" s="16" t="s">
        <v>77</v>
      </c>
      <c r="D48" s="19">
        <v>2</v>
      </c>
      <c r="E48" s="20">
        <v>24</v>
      </c>
      <c r="F48" s="16"/>
      <c r="G48" s="21" t="s">
        <v>372</v>
      </c>
      <c r="H48" s="16"/>
      <c r="I48" s="40">
        <v>25000</v>
      </c>
      <c r="J48" s="44"/>
      <c r="K48" s="44"/>
      <c r="L48" s="16" t="s">
        <v>24</v>
      </c>
      <c r="M48" s="16"/>
      <c r="N48" s="16"/>
      <c r="O48" s="58"/>
      <c r="P48" s="58" t="s">
        <v>21</v>
      </c>
      <c r="Q48" s="59" t="s">
        <v>31</v>
      </c>
    </row>
    <row r="49" spans="1:17" ht="25.5">
      <c r="A49" s="35" t="s">
        <v>242</v>
      </c>
      <c r="B49" s="44" t="s">
        <v>78</v>
      </c>
      <c r="C49" s="16" t="s">
        <v>18</v>
      </c>
      <c r="D49" s="19">
        <v>22</v>
      </c>
      <c r="E49" s="20">
        <v>746.45</v>
      </c>
      <c r="F49" s="16">
        <v>1900</v>
      </c>
      <c r="G49" s="21" t="s">
        <v>372</v>
      </c>
      <c r="H49" s="16">
        <v>2600</v>
      </c>
      <c r="I49" s="22">
        <f aca="true" t="shared" si="2" ref="I49:I81">E49*H49</f>
        <v>1940770.0000000002</v>
      </c>
      <c r="J49" s="44"/>
      <c r="K49" s="44"/>
      <c r="L49" s="16" t="s">
        <v>24</v>
      </c>
      <c r="M49" s="16"/>
      <c r="N49" s="16"/>
      <c r="O49" s="58" t="s">
        <v>30</v>
      </c>
      <c r="P49" s="58" t="s">
        <v>21</v>
      </c>
      <c r="Q49" s="51" t="s">
        <v>22</v>
      </c>
    </row>
    <row r="50" spans="1:17" ht="12.75">
      <c r="A50" s="35" t="s">
        <v>243</v>
      </c>
      <c r="B50" s="44" t="s">
        <v>79</v>
      </c>
      <c r="C50" s="16" t="s">
        <v>18</v>
      </c>
      <c r="D50" s="19">
        <v>20</v>
      </c>
      <c r="E50" s="20">
        <v>1035.81</v>
      </c>
      <c r="F50" s="16">
        <v>1930</v>
      </c>
      <c r="G50" s="21" t="s">
        <v>372</v>
      </c>
      <c r="H50" s="16">
        <v>2600</v>
      </c>
      <c r="I50" s="22">
        <f t="shared" si="2"/>
        <v>2693106</v>
      </c>
      <c r="J50" s="44"/>
      <c r="K50" s="44"/>
      <c r="L50" s="16" t="s">
        <v>24</v>
      </c>
      <c r="M50" s="16"/>
      <c r="N50" s="16"/>
      <c r="O50" s="58"/>
      <c r="P50" s="58" t="s">
        <v>21</v>
      </c>
      <c r="Q50" s="51" t="s">
        <v>22</v>
      </c>
    </row>
    <row r="51" spans="1:17" ht="12.75">
      <c r="A51" s="35" t="s">
        <v>244</v>
      </c>
      <c r="B51" s="44" t="s">
        <v>80</v>
      </c>
      <c r="C51" s="16" t="s">
        <v>41</v>
      </c>
      <c r="D51" s="19">
        <v>12</v>
      </c>
      <c r="E51" s="20">
        <v>1160.77</v>
      </c>
      <c r="F51" s="16">
        <v>1961</v>
      </c>
      <c r="G51" s="21" t="s">
        <v>372</v>
      </c>
      <c r="H51" s="16">
        <v>2600</v>
      </c>
      <c r="I51" s="22">
        <f t="shared" si="2"/>
        <v>3018002</v>
      </c>
      <c r="J51" s="44"/>
      <c r="K51" s="44"/>
      <c r="L51" s="16" t="s">
        <v>24</v>
      </c>
      <c r="M51" s="16"/>
      <c r="N51" s="16"/>
      <c r="O51" s="58" t="s">
        <v>34</v>
      </c>
      <c r="P51" s="58" t="s">
        <v>21</v>
      </c>
      <c r="Q51" s="51" t="s">
        <v>22</v>
      </c>
    </row>
    <row r="52" spans="1:17" ht="12.75">
      <c r="A52" s="35" t="s">
        <v>245</v>
      </c>
      <c r="B52" s="44" t="s">
        <v>81</v>
      </c>
      <c r="C52" s="16" t="s">
        <v>41</v>
      </c>
      <c r="D52" s="19">
        <v>3</v>
      </c>
      <c r="E52" s="20">
        <v>963.42</v>
      </c>
      <c r="F52" s="16">
        <v>1973</v>
      </c>
      <c r="G52" s="21" t="s">
        <v>372</v>
      </c>
      <c r="H52" s="16">
        <v>2600</v>
      </c>
      <c r="I52" s="22">
        <f t="shared" si="2"/>
        <v>2504892</v>
      </c>
      <c r="J52" s="44"/>
      <c r="K52" s="44"/>
      <c r="L52" s="16" t="s">
        <v>24</v>
      </c>
      <c r="M52" s="16"/>
      <c r="N52" s="16"/>
      <c r="O52" s="58" t="s">
        <v>34</v>
      </c>
      <c r="P52" s="58" t="s">
        <v>43</v>
      </c>
      <c r="Q52" s="51" t="s">
        <v>22</v>
      </c>
    </row>
    <row r="53" spans="1:17" ht="23.25" customHeight="1">
      <c r="A53" s="35" t="s">
        <v>246</v>
      </c>
      <c r="B53" s="71" t="s">
        <v>82</v>
      </c>
      <c r="C53" s="16" t="s">
        <v>18</v>
      </c>
      <c r="D53" s="51"/>
      <c r="E53" s="41">
        <v>892.92</v>
      </c>
      <c r="F53" s="16">
        <v>1964</v>
      </c>
      <c r="G53" s="21" t="s">
        <v>372</v>
      </c>
      <c r="H53" s="16">
        <v>2600</v>
      </c>
      <c r="I53" s="22">
        <f t="shared" si="2"/>
        <v>2321592</v>
      </c>
      <c r="J53" s="44"/>
      <c r="K53" s="44"/>
      <c r="L53" s="16" t="s">
        <v>24</v>
      </c>
      <c r="M53" s="16"/>
      <c r="N53" s="16"/>
      <c r="O53" s="58" t="s">
        <v>30</v>
      </c>
      <c r="P53" s="58" t="s">
        <v>43</v>
      </c>
      <c r="Q53" s="51" t="s">
        <v>22</v>
      </c>
    </row>
    <row r="54" spans="1:17" ht="12.75">
      <c r="A54" s="35" t="s">
        <v>247</v>
      </c>
      <c r="B54" s="44" t="s">
        <v>83</v>
      </c>
      <c r="C54" s="16" t="s">
        <v>41</v>
      </c>
      <c r="D54" s="81">
        <v>1</v>
      </c>
      <c r="E54" s="20">
        <v>166.05</v>
      </c>
      <c r="F54" s="16">
        <v>1984</v>
      </c>
      <c r="G54" s="21" t="s">
        <v>372</v>
      </c>
      <c r="H54" s="16">
        <v>2600</v>
      </c>
      <c r="I54" s="22">
        <f t="shared" si="2"/>
        <v>431730.00000000006</v>
      </c>
      <c r="J54" s="44"/>
      <c r="K54" s="44"/>
      <c r="L54" s="16" t="s">
        <v>24</v>
      </c>
      <c r="M54" s="16"/>
      <c r="N54" s="16"/>
      <c r="O54" s="58"/>
      <c r="P54" s="58" t="s">
        <v>43</v>
      </c>
      <c r="Q54" s="51" t="s">
        <v>22</v>
      </c>
    </row>
    <row r="55" spans="1:17" ht="12.75">
      <c r="A55" s="35" t="s">
        <v>248</v>
      </c>
      <c r="B55" s="44" t="s">
        <v>84</v>
      </c>
      <c r="C55" s="16" t="s">
        <v>18</v>
      </c>
      <c r="D55" s="19">
        <v>4</v>
      </c>
      <c r="E55" s="20">
        <v>115</v>
      </c>
      <c r="F55" s="16">
        <v>1905</v>
      </c>
      <c r="G55" s="21" t="s">
        <v>372</v>
      </c>
      <c r="H55" s="16">
        <v>2600</v>
      </c>
      <c r="I55" s="22">
        <f t="shared" si="2"/>
        <v>299000</v>
      </c>
      <c r="J55" s="44"/>
      <c r="K55" s="44"/>
      <c r="L55" s="16" t="s">
        <v>24</v>
      </c>
      <c r="M55" s="16"/>
      <c r="N55" s="16"/>
      <c r="O55" s="58"/>
      <c r="P55" s="58" t="s">
        <v>21</v>
      </c>
      <c r="Q55" s="51" t="s">
        <v>22</v>
      </c>
    </row>
    <row r="56" spans="1:17" ht="12.75">
      <c r="A56" s="35" t="s">
        <v>249</v>
      </c>
      <c r="B56" s="44" t="s">
        <v>85</v>
      </c>
      <c r="C56" s="16" t="s">
        <v>18</v>
      </c>
      <c r="D56" s="19">
        <v>8</v>
      </c>
      <c r="E56" s="20">
        <v>203.18</v>
      </c>
      <c r="F56" s="16">
        <v>1905</v>
      </c>
      <c r="G56" s="21" t="s">
        <v>372</v>
      </c>
      <c r="H56" s="16">
        <v>2600</v>
      </c>
      <c r="I56" s="22">
        <f t="shared" si="2"/>
        <v>528268</v>
      </c>
      <c r="J56" s="44"/>
      <c r="K56" s="44"/>
      <c r="L56" s="16" t="s">
        <v>24</v>
      </c>
      <c r="M56" s="16"/>
      <c r="N56" s="16"/>
      <c r="O56" s="58"/>
      <c r="P56" s="58" t="s">
        <v>21</v>
      </c>
      <c r="Q56" s="51" t="s">
        <v>22</v>
      </c>
    </row>
    <row r="57" spans="1:17" ht="12.75">
      <c r="A57" s="35" t="s">
        <v>250</v>
      </c>
      <c r="B57" s="44" t="s">
        <v>86</v>
      </c>
      <c r="C57" s="16" t="s">
        <v>18</v>
      </c>
      <c r="D57" s="19">
        <v>13</v>
      </c>
      <c r="E57" s="20">
        <v>387.49</v>
      </c>
      <c r="F57" s="16">
        <v>1905</v>
      </c>
      <c r="G57" s="21" t="s">
        <v>372</v>
      </c>
      <c r="H57" s="16">
        <v>2600</v>
      </c>
      <c r="I57" s="22">
        <f t="shared" si="2"/>
        <v>1007474</v>
      </c>
      <c r="J57" s="44"/>
      <c r="K57" s="44"/>
      <c r="L57" s="16" t="s">
        <v>24</v>
      </c>
      <c r="M57" s="16"/>
      <c r="N57" s="16"/>
      <c r="O57" s="58"/>
      <c r="P57" s="58" t="s">
        <v>21</v>
      </c>
      <c r="Q57" s="59" t="s">
        <v>87</v>
      </c>
    </row>
    <row r="58" spans="1:17" ht="12.75">
      <c r="A58" s="35" t="s">
        <v>251</v>
      </c>
      <c r="B58" s="44" t="s">
        <v>88</v>
      </c>
      <c r="C58" s="16" t="s">
        <v>18</v>
      </c>
      <c r="D58" s="19">
        <v>10</v>
      </c>
      <c r="E58" s="20">
        <v>325.09</v>
      </c>
      <c r="F58" s="16">
        <v>1906</v>
      </c>
      <c r="G58" s="21" t="s">
        <v>372</v>
      </c>
      <c r="H58" s="16">
        <v>2600</v>
      </c>
      <c r="I58" s="22">
        <f t="shared" si="2"/>
        <v>845233.9999999999</v>
      </c>
      <c r="J58" s="44"/>
      <c r="K58" s="44"/>
      <c r="L58" s="16" t="s">
        <v>24</v>
      </c>
      <c r="M58" s="16"/>
      <c r="N58" s="16"/>
      <c r="O58" s="58"/>
      <c r="P58" s="58" t="s">
        <v>21</v>
      </c>
      <c r="Q58" s="51" t="s">
        <v>22</v>
      </c>
    </row>
    <row r="59" spans="1:17" ht="12.75">
      <c r="A59" s="35" t="s">
        <v>252</v>
      </c>
      <c r="B59" s="44" t="s">
        <v>89</v>
      </c>
      <c r="C59" s="16" t="s">
        <v>18</v>
      </c>
      <c r="D59" s="19">
        <v>9</v>
      </c>
      <c r="E59" s="20">
        <v>199.83</v>
      </c>
      <c r="F59" s="16">
        <v>1926</v>
      </c>
      <c r="G59" s="21" t="s">
        <v>372</v>
      </c>
      <c r="H59" s="16">
        <v>2600</v>
      </c>
      <c r="I59" s="22">
        <f t="shared" si="2"/>
        <v>519558.00000000006</v>
      </c>
      <c r="J59" s="44"/>
      <c r="K59" s="44"/>
      <c r="L59" s="16" t="s">
        <v>24</v>
      </c>
      <c r="M59" s="16"/>
      <c r="N59" s="16"/>
      <c r="O59" s="58"/>
      <c r="P59" s="58" t="s">
        <v>21</v>
      </c>
      <c r="Q59" s="51" t="s">
        <v>22</v>
      </c>
    </row>
    <row r="60" spans="1:17" ht="12.75">
      <c r="A60" s="35" t="s">
        <v>253</v>
      </c>
      <c r="B60" s="44" t="s">
        <v>90</v>
      </c>
      <c r="C60" s="16" t="s">
        <v>18</v>
      </c>
      <c r="D60" s="19">
        <v>6</v>
      </c>
      <c r="E60" s="20">
        <v>189.99</v>
      </c>
      <c r="F60" s="16">
        <v>1890</v>
      </c>
      <c r="G60" s="21" t="s">
        <v>372</v>
      </c>
      <c r="H60" s="16">
        <v>2600</v>
      </c>
      <c r="I60" s="22">
        <f t="shared" si="2"/>
        <v>493974</v>
      </c>
      <c r="J60" s="44"/>
      <c r="K60" s="44"/>
      <c r="L60" s="16" t="s">
        <v>24</v>
      </c>
      <c r="M60" s="16"/>
      <c r="N60" s="16"/>
      <c r="O60" s="58"/>
      <c r="P60" s="58" t="s">
        <v>21</v>
      </c>
      <c r="Q60" s="51" t="s">
        <v>22</v>
      </c>
    </row>
    <row r="61" spans="1:17" ht="12.75">
      <c r="A61" s="35" t="s">
        <v>254</v>
      </c>
      <c r="B61" s="44" t="s">
        <v>91</v>
      </c>
      <c r="C61" s="16" t="s">
        <v>18</v>
      </c>
      <c r="D61" s="19">
        <v>14</v>
      </c>
      <c r="E61" s="20">
        <v>388.92</v>
      </c>
      <c r="F61" s="16">
        <v>1945</v>
      </c>
      <c r="G61" s="21" t="s">
        <v>372</v>
      </c>
      <c r="H61" s="16">
        <v>2600</v>
      </c>
      <c r="I61" s="22">
        <f t="shared" si="2"/>
        <v>1011192</v>
      </c>
      <c r="J61" s="44"/>
      <c r="K61" s="44"/>
      <c r="L61" s="16" t="s">
        <v>24</v>
      </c>
      <c r="M61" s="16"/>
      <c r="N61" s="16"/>
      <c r="O61" s="58"/>
      <c r="P61" s="58" t="s">
        <v>21</v>
      </c>
      <c r="Q61" s="51" t="s">
        <v>22</v>
      </c>
    </row>
    <row r="62" spans="1:17" ht="12.75">
      <c r="A62" s="35" t="s">
        <v>255</v>
      </c>
      <c r="B62" s="44" t="s">
        <v>92</v>
      </c>
      <c r="C62" s="16" t="s">
        <v>18</v>
      </c>
      <c r="D62" s="19">
        <v>11</v>
      </c>
      <c r="E62" s="20">
        <v>382.47</v>
      </c>
      <c r="F62" s="16">
        <v>1935</v>
      </c>
      <c r="G62" s="21" t="s">
        <v>372</v>
      </c>
      <c r="H62" s="16">
        <v>2600</v>
      </c>
      <c r="I62" s="22">
        <f t="shared" si="2"/>
        <v>994422.0000000001</v>
      </c>
      <c r="J62" s="44"/>
      <c r="K62" s="44"/>
      <c r="L62" s="16" t="s">
        <v>24</v>
      </c>
      <c r="M62" s="16"/>
      <c r="N62" s="16"/>
      <c r="O62" s="58"/>
      <c r="P62" s="58" t="s">
        <v>21</v>
      </c>
      <c r="Q62" s="51" t="s">
        <v>22</v>
      </c>
    </row>
    <row r="63" spans="1:17" ht="25.5">
      <c r="A63" s="35" t="s">
        <v>256</v>
      </c>
      <c r="B63" s="44" t="s">
        <v>94</v>
      </c>
      <c r="C63" s="16" t="s">
        <v>18</v>
      </c>
      <c r="D63" s="19">
        <v>20</v>
      </c>
      <c r="E63" s="20">
        <v>684.28</v>
      </c>
      <c r="F63" s="16">
        <v>1945</v>
      </c>
      <c r="G63" s="21" t="s">
        <v>372</v>
      </c>
      <c r="H63" s="16">
        <v>2600</v>
      </c>
      <c r="I63" s="22">
        <f t="shared" si="2"/>
        <v>1779128</v>
      </c>
      <c r="J63" s="44"/>
      <c r="K63" s="44"/>
      <c r="L63" s="16" t="s">
        <v>24</v>
      </c>
      <c r="M63" s="16"/>
      <c r="N63" s="16"/>
      <c r="O63" s="58" t="s">
        <v>30</v>
      </c>
      <c r="P63" s="58" t="s">
        <v>21</v>
      </c>
      <c r="Q63" s="51" t="s">
        <v>22</v>
      </c>
    </row>
    <row r="64" spans="1:17" ht="12.75">
      <c r="A64" s="35" t="s">
        <v>257</v>
      </c>
      <c r="B64" s="44" t="s">
        <v>95</v>
      </c>
      <c r="C64" s="16" t="s">
        <v>41</v>
      </c>
      <c r="D64" s="19">
        <v>10</v>
      </c>
      <c r="E64" s="20">
        <v>1342.22</v>
      </c>
      <c r="F64" s="16">
        <v>1958</v>
      </c>
      <c r="G64" s="21" t="s">
        <v>372</v>
      </c>
      <c r="H64" s="16">
        <v>2600</v>
      </c>
      <c r="I64" s="22">
        <f t="shared" si="2"/>
        <v>3489772</v>
      </c>
      <c r="J64" s="44"/>
      <c r="K64" s="44"/>
      <c r="L64" s="16" t="s">
        <v>24</v>
      </c>
      <c r="M64" s="16"/>
      <c r="N64" s="16"/>
      <c r="O64" s="58" t="s">
        <v>34</v>
      </c>
      <c r="P64" s="58" t="s">
        <v>43</v>
      </c>
      <c r="Q64" s="51" t="s">
        <v>22</v>
      </c>
    </row>
    <row r="65" spans="1:17" ht="12.75">
      <c r="A65" s="35" t="s">
        <v>258</v>
      </c>
      <c r="B65" s="44" t="s">
        <v>368</v>
      </c>
      <c r="C65" s="16" t="s">
        <v>41</v>
      </c>
      <c r="D65" s="19"/>
      <c r="E65" s="20">
        <v>398</v>
      </c>
      <c r="F65" s="16">
        <v>1953</v>
      </c>
      <c r="G65" s="21" t="s">
        <v>372</v>
      </c>
      <c r="H65" s="16">
        <v>2600</v>
      </c>
      <c r="I65" s="57">
        <f t="shared" si="2"/>
        <v>1034800</v>
      </c>
      <c r="J65" s="44"/>
      <c r="K65" s="44"/>
      <c r="L65" s="16" t="s">
        <v>24</v>
      </c>
      <c r="M65" s="16"/>
      <c r="N65" s="16"/>
      <c r="O65" s="58" t="s">
        <v>34</v>
      </c>
      <c r="P65" s="58" t="s">
        <v>21</v>
      </c>
      <c r="Q65" s="59" t="s">
        <v>31</v>
      </c>
    </row>
    <row r="66" spans="1:17" ht="12.75">
      <c r="A66" s="35" t="s">
        <v>259</v>
      </c>
      <c r="B66" s="44" t="s">
        <v>96</v>
      </c>
      <c r="C66" s="16" t="s">
        <v>18</v>
      </c>
      <c r="D66" s="19">
        <v>7</v>
      </c>
      <c r="E66" s="20">
        <v>366.61</v>
      </c>
      <c r="F66" s="16">
        <v>1953</v>
      </c>
      <c r="G66" s="21" t="s">
        <v>372</v>
      </c>
      <c r="H66" s="16">
        <v>2600</v>
      </c>
      <c r="I66" s="22">
        <f t="shared" si="2"/>
        <v>953186</v>
      </c>
      <c r="J66" s="44"/>
      <c r="K66" s="44"/>
      <c r="L66" s="16" t="s">
        <v>24</v>
      </c>
      <c r="M66" s="16"/>
      <c r="N66" s="16"/>
      <c r="O66" s="58" t="s">
        <v>34</v>
      </c>
      <c r="P66" s="58" t="s">
        <v>21</v>
      </c>
      <c r="Q66" s="59" t="s">
        <v>31</v>
      </c>
    </row>
    <row r="67" spans="1:17" ht="12.75">
      <c r="A67" s="35" t="s">
        <v>260</v>
      </c>
      <c r="B67" s="44" t="s">
        <v>97</v>
      </c>
      <c r="C67" s="16" t="s">
        <v>18</v>
      </c>
      <c r="D67" s="19">
        <v>18</v>
      </c>
      <c r="E67" s="83">
        <v>774.27</v>
      </c>
      <c r="F67" s="16">
        <v>1958</v>
      </c>
      <c r="G67" s="21" t="s">
        <v>372</v>
      </c>
      <c r="H67" s="16">
        <v>2600</v>
      </c>
      <c r="I67" s="22">
        <f t="shared" si="2"/>
        <v>2013102</v>
      </c>
      <c r="J67" s="44"/>
      <c r="K67" s="44"/>
      <c r="L67" s="16" t="s">
        <v>24</v>
      </c>
      <c r="M67" s="16"/>
      <c r="N67" s="16"/>
      <c r="O67" s="58"/>
      <c r="P67" s="58" t="s">
        <v>43</v>
      </c>
      <c r="Q67" s="51" t="s">
        <v>22</v>
      </c>
    </row>
    <row r="68" spans="1:17" ht="12.75">
      <c r="A68" s="35" t="s">
        <v>261</v>
      </c>
      <c r="B68" s="44" t="s">
        <v>208</v>
      </c>
      <c r="C68" s="16" t="s">
        <v>41</v>
      </c>
      <c r="D68" s="19">
        <v>8</v>
      </c>
      <c r="E68" s="20">
        <v>542.8</v>
      </c>
      <c r="F68" s="16">
        <v>1972</v>
      </c>
      <c r="G68" s="21" t="s">
        <v>372</v>
      </c>
      <c r="H68" s="16">
        <v>2600</v>
      </c>
      <c r="I68" s="22">
        <f t="shared" si="2"/>
        <v>1411279.9999999998</v>
      </c>
      <c r="J68" s="44"/>
      <c r="K68" s="44"/>
      <c r="L68" s="16" t="s">
        <v>24</v>
      </c>
      <c r="M68" s="16"/>
      <c r="N68" s="16"/>
      <c r="O68" s="58" t="s">
        <v>34</v>
      </c>
      <c r="P68" s="58" t="s">
        <v>43</v>
      </c>
      <c r="Q68" s="51" t="s">
        <v>22</v>
      </c>
    </row>
    <row r="69" spans="1:17" ht="12.75">
      <c r="A69" s="35" t="s">
        <v>262</v>
      </c>
      <c r="B69" s="44" t="s">
        <v>367</v>
      </c>
      <c r="C69" s="16" t="s">
        <v>41</v>
      </c>
      <c r="D69" s="19">
        <v>2</v>
      </c>
      <c r="E69" s="20">
        <v>719.83</v>
      </c>
      <c r="F69" s="16">
        <v>1899</v>
      </c>
      <c r="G69" s="21" t="s">
        <v>372</v>
      </c>
      <c r="H69" s="16">
        <v>2600</v>
      </c>
      <c r="I69" s="22">
        <f t="shared" si="2"/>
        <v>1871558</v>
      </c>
      <c r="J69" s="65">
        <v>120000</v>
      </c>
      <c r="K69" s="44"/>
      <c r="L69" s="16" t="s">
        <v>24</v>
      </c>
      <c r="M69" s="16"/>
      <c r="N69" s="16"/>
      <c r="O69" s="58" t="s">
        <v>34</v>
      </c>
      <c r="P69" s="58" t="s">
        <v>43</v>
      </c>
      <c r="Q69" s="51" t="s">
        <v>22</v>
      </c>
    </row>
    <row r="70" spans="1:17" ht="12.75">
      <c r="A70" s="35" t="s">
        <v>263</v>
      </c>
      <c r="B70" s="44" t="s">
        <v>98</v>
      </c>
      <c r="C70" s="16" t="s">
        <v>18</v>
      </c>
      <c r="D70" s="19">
        <v>3</v>
      </c>
      <c r="E70" s="20">
        <v>181.37</v>
      </c>
      <c r="F70" s="16">
        <v>1935</v>
      </c>
      <c r="G70" s="21" t="s">
        <v>372</v>
      </c>
      <c r="H70" s="16">
        <v>2600</v>
      </c>
      <c r="I70" s="22">
        <f t="shared" si="2"/>
        <v>471562</v>
      </c>
      <c r="J70" s="44"/>
      <c r="K70" s="44"/>
      <c r="L70" s="16" t="s">
        <v>24</v>
      </c>
      <c r="M70" s="16"/>
      <c r="N70" s="16"/>
      <c r="O70" s="58"/>
      <c r="P70" s="51" t="s">
        <v>21</v>
      </c>
      <c r="Q70" s="51" t="s">
        <v>27</v>
      </c>
    </row>
    <row r="71" spans="1:17" ht="12.75">
      <c r="A71" s="35" t="s">
        <v>264</v>
      </c>
      <c r="B71" s="44" t="s">
        <v>209</v>
      </c>
      <c r="C71" s="16" t="s">
        <v>41</v>
      </c>
      <c r="D71" s="48">
        <v>7</v>
      </c>
      <c r="E71" s="41">
        <v>862</v>
      </c>
      <c r="F71" s="48">
        <v>1910</v>
      </c>
      <c r="G71" s="21" t="s">
        <v>372</v>
      </c>
      <c r="H71" s="48">
        <v>2600</v>
      </c>
      <c r="I71" s="22">
        <f t="shared" si="2"/>
        <v>2241200</v>
      </c>
      <c r="J71" s="51"/>
      <c r="K71" s="51"/>
      <c r="L71" s="48" t="s">
        <v>24</v>
      </c>
      <c r="M71" s="24" t="s">
        <v>93</v>
      </c>
      <c r="N71" s="24"/>
      <c r="O71" s="58"/>
      <c r="P71" s="58" t="s">
        <v>21</v>
      </c>
      <c r="Q71" s="51" t="s">
        <v>31</v>
      </c>
    </row>
    <row r="72" spans="1:17" s="15" customFormat="1" ht="12.75">
      <c r="A72" s="35" t="s">
        <v>265</v>
      </c>
      <c r="B72" s="44" t="s">
        <v>99</v>
      </c>
      <c r="C72" s="16" t="s">
        <v>18</v>
      </c>
      <c r="D72" s="19">
        <v>20</v>
      </c>
      <c r="E72" s="20">
        <v>529.64</v>
      </c>
      <c r="F72" s="16">
        <v>1912</v>
      </c>
      <c r="G72" s="21" t="s">
        <v>372</v>
      </c>
      <c r="H72" s="16">
        <v>2600</v>
      </c>
      <c r="I72" s="22">
        <f t="shared" si="2"/>
        <v>1377064</v>
      </c>
      <c r="J72" s="44"/>
      <c r="K72" s="44"/>
      <c r="L72" s="16" t="s">
        <v>24</v>
      </c>
      <c r="M72" s="16"/>
      <c r="N72" s="16"/>
      <c r="O72" s="68"/>
      <c r="P72" s="58" t="s">
        <v>21</v>
      </c>
      <c r="Q72" s="59" t="s">
        <v>100</v>
      </c>
    </row>
    <row r="73" spans="1:17" s="15" customFormat="1" ht="12.75">
      <c r="A73" s="35" t="s">
        <v>266</v>
      </c>
      <c r="B73" s="44" t="s">
        <v>101</v>
      </c>
      <c r="C73" s="16" t="s">
        <v>18</v>
      </c>
      <c r="D73" s="19">
        <v>15</v>
      </c>
      <c r="E73" s="20">
        <v>381.74</v>
      </c>
      <c r="F73" s="16">
        <v>1912</v>
      </c>
      <c r="G73" s="21" t="s">
        <v>372</v>
      </c>
      <c r="H73" s="16">
        <v>2600</v>
      </c>
      <c r="I73" s="22">
        <f t="shared" si="2"/>
        <v>992524</v>
      </c>
      <c r="J73" s="44"/>
      <c r="K73" s="44"/>
      <c r="L73" s="16" t="s">
        <v>24</v>
      </c>
      <c r="M73" s="16"/>
      <c r="N73" s="16"/>
      <c r="O73" s="68"/>
      <c r="P73" s="58" t="s">
        <v>21</v>
      </c>
      <c r="Q73" s="51" t="s">
        <v>22</v>
      </c>
    </row>
    <row r="74" spans="1:17" s="15" customFormat="1" ht="12.75">
      <c r="A74" s="35" t="s">
        <v>267</v>
      </c>
      <c r="B74" s="44" t="s">
        <v>102</v>
      </c>
      <c r="C74" s="16" t="s">
        <v>18</v>
      </c>
      <c r="D74" s="19">
        <v>17</v>
      </c>
      <c r="E74" s="20">
        <v>423.12</v>
      </c>
      <c r="F74" s="16">
        <v>1926</v>
      </c>
      <c r="G74" s="21" t="s">
        <v>372</v>
      </c>
      <c r="H74" s="16">
        <v>2600</v>
      </c>
      <c r="I74" s="22">
        <f t="shared" si="2"/>
        <v>1100112</v>
      </c>
      <c r="J74" s="44"/>
      <c r="K74" s="44"/>
      <c r="L74" s="16" t="s">
        <v>24</v>
      </c>
      <c r="M74" s="16"/>
      <c r="N74" s="16"/>
      <c r="O74" s="68"/>
      <c r="P74" s="58" t="s">
        <v>21</v>
      </c>
      <c r="Q74" s="51" t="s">
        <v>22</v>
      </c>
    </row>
    <row r="75" spans="1:17" s="15" customFormat="1" ht="12.75">
      <c r="A75" s="35" t="s">
        <v>268</v>
      </c>
      <c r="B75" s="44" t="s">
        <v>103</v>
      </c>
      <c r="C75" s="16" t="s">
        <v>18</v>
      </c>
      <c r="D75" s="19">
        <v>60</v>
      </c>
      <c r="E75" s="20">
        <v>2227.76</v>
      </c>
      <c r="F75" s="16">
        <v>2007</v>
      </c>
      <c r="G75" s="21" t="s">
        <v>372</v>
      </c>
      <c r="H75" s="16">
        <v>2600</v>
      </c>
      <c r="I75" s="22">
        <f t="shared" si="2"/>
        <v>5792176.000000001</v>
      </c>
      <c r="J75" s="44"/>
      <c r="K75" s="44"/>
      <c r="L75" s="16" t="s">
        <v>24</v>
      </c>
      <c r="M75" s="16"/>
      <c r="N75" s="16"/>
      <c r="O75" s="68"/>
      <c r="P75" s="58" t="s">
        <v>21</v>
      </c>
      <c r="Q75" s="59" t="s">
        <v>31</v>
      </c>
    </row>
    <row r="76" spans="1:17" s="15" customFormat="1" ht="12.75">
      <c r="A76" s="35" t="s">
        <v>269</v>
      </c>
      <c r="B76" s="44" t="s">
        <v>104</v>
      </c>
      <c r="C76" s="16" t="s">
        <v>18</v>
      </c>
      <c r="D76" s="19">
        <v>59</v>
      </c>
      <c r="E76" s="20">
        <v>2217.65</v>
      </c>
      <c r="F76" s="16">
        <v>2005</v>
      </c>
      <c r="G76" s="21" t="s">
        <v>372</v>
      </c>
      <c r="H76" s="16">
        <v>2600</v>
      </c>
      <c r="I76" s="22">
        <f t="shared" si="2"/>
        <v>5765890</v>
      </c>
      <c r="J76" s="44"/>
      <c r="K76" s="44"/>
      <c r="L76" s="16" t="s">
        <v>24</v>
      </c>
      <c r="M76" s="16"/>
      <c r="N76" s="16"/>
      <c r="O76" s="68"/>
      <c r="P76" s="58" t="s">
        <v>21</v>
      </c>
      <c r="Q76" s="59" t="s">
        <v>31</v>
      </c>
    </row>
    <row r="77" spans="1:17" s="15" customFormat="1" ht="12.75">
      <c r="A77" s="35" t="s">
        <v>270</v>
      </c>
      <c r="B77" s="44" t="s">
        <v>105</v>
      </c>
      <c r="C77" s="16" t="s">
        <v>18</v>
      </c>
      <c r="D77" s="19">
        <v>60</v>
      </c>
      <c r="E77" s="20">
        <v>2203.53</v>
      </c>
      <c r="F77" s="16">
        <v>2005</v>
      </c>
      <c r="G77" s="21" t="s">
        <v>372</v>
      </c>
      <c r="H77" s="16">
        <v>2600</v>
      </c>
      <c r="I77" s="22">
        <f t="shared" si="2"/>
        <v>5729178.000000001</v>
      </c>
      <c r="J77" s="44"/>
      <c r="K77" s="44"/>
      <c r="L77" s="16" t="s">
        <v>24</v>
      </c>
      <c r="M77" s="16"/>
      <c r="N77" s="16"/>
      <c r="O77" s="68"/>
      <c r="P77" s="58" t="s">
        <v>21</v>
      </c>
      <c r="Q77" s="59" t="s">
        <v>31</v>
      </c>
    </row>
    <row r="78" spans="1:17" s="15" customFormat="1" ht="12.75">
      <c r="A78" s="35" t="s">
        <v>271</v>
      </c>
      <c r="B78" s="44" t="s">
        <v>106</v>
      </c>
      <c r="C78" s="16" t="s">
        <v>18</v>
      </c>
      <c r="D78" s="19">
        <v>2</v>
      </c>
      <c r="E78" s="20">
        <v>83.7</v>
      </c>
      <c r="F78" s="16">
        <v>1958</v>
      </c>
      <c r="G78" s="21" t="s">
        <v>372</v>
      </c>
      <c r="H78" s="16">
        <v>2600</v>
      </c>
      <c r="I78" s="22">
        <f t="shared" si="2"/>
        <v>217620</v>
      </c>
      <c r="J78" s="44"/>
      <c r="K78" s="44"/>
      <c r="L78" s="16" t="s">
        <v>24</v>
      </c>
      <c r="M78" s="16"/>
      <c r="N78" s="16"/>
      <c r="O78" s="68"/>
      <c r="P78" s="58" t="s">
        <v>21</v>
      </c>
      <c r="Q78" s="51" t="s">
        <v>22</v>
      </c>
    </row>
    <row r="79" spans="1:17" s="15" customFormat="1" ht="12.75">
      <c r="A79" s="35" t="s">
        <v>272</v>
      </c>
      <c r="B79" s="44" t="s">
        <v>107</v>
      </c>
      <c r="C79" s="16" t="s">
        <v>18</v>
      </c>
      <c r="D79" s="19">
        <v>19</v>
      </c>
      <c r="E79" s="20">
        <v>931.97</v>
      </c>
      <c r="F79" s="16">
        <v>1929</v>
      </c>
      <c r="G79" s="21" t="s">
        <v>372</v>
      </c>
      <c r="H79" s="16">
        <v>2600</v>
      </c>
      <c r="I79" s="22">
        <f t="shared" si="2"/>
        <v>2423122</v>
      </c>
      <c r="J79" s="44"/>
      <c r="K79" s="44"/>
      <c r="L79" s="16" t="s">
        <v>24</v>
      </c>
      <c r="M79" s="16"/>
      <c r="N79" s="16"/>
      <c r="O79" s="68"/>
      <c r="P79" s="58" t="s">
        <v>21</v>
      </c>
      <c r="Q79" s="51" t="s">
        <v>22</v>
      </c>
    </row>
    <row r="80" spans="1:17" s="15" customFormat="1" ht="12.75">
      <c r="A80" s="35" t="s">
        <v>273</v>
      </c>
      <c r="B80" s="44" t="s">
        <v>108</v>
      </c>
      <c r="C80" s="16" t="s">
        <v>18</v>
      </c>
      <c r="D80" s="19">
        <v>15</v>
      </c>
      <c r="E80" s="20">
        <v>762.04</v>
      </c>
      <c r="F80" s="16">
        <v>1918</v>
      </c>
      <c r="G80" s="21" t="s">
        <v>372</v>
      </c>
      <c r="H80" s="16">
        <v>2600</v>
      </c>
      <c r="I80" s="22">
        <f t="shared" si="2"/>
        <v>1981304</v>
      </c>
      <c r="J80" s="44"/>
      <c r="K80" s="44"/>
      <c r="L80" s="16" t="s">
        <v>24</v>
      </c>
      <c r="M80" s="16"/>
      <c r="N80" s="16"/>
      <c r="O80" s="68"/>
      <c r="P80" s="58" t="s">
        <v>21</v>
      </c>
      <c r="Q80" s="51" t="s">
        <v>22</v>
      </c>
    </row>
    <row r="81" spans="1:17" ht="12.75">
      <c r="A81" s="35" t="s">
        <v>274</v>
      </c>
      <c r="B81" s="44" t="s">
        <v>109</v>
      </c>
      <c r="C81" s="16" t="s">
        <v>18</v>
      </c>
      <c r="D81" s="19">
        <v>10</v>
      </c>
      <c r="E81" s="20">
        <v>367.95</v>
      </c>
      <c r="F81" s="16">
        <v>1910</v>
      </c>
      <c r="G81" s="21" t="s">
        <v>372</v>
      </c>
      <c r="H81" s="16">
        <v>2600</v>
      </c>
      <c r="I81" s="22">
        <f t="shared" si="2"/>
        <v>956670</v>
      </c>
      <c r="J81" s="44"/>
      <c r="K81" s="44"/>
      <c r="L81" s="16" t="s">
        <v>24</v>
      </c>
      <c r="M81" s="16"/>
      <c r="N81" s="16"/>
      <c r="O81" s="58"/>
      <c r="P81" s="58" t="s">
        <v>21</v>
      </c>
      <c r="Q81" s="51" t="s">
        <v>22</v>
      </c>
    </row>
    <row r="82" spans="1:17" ht="12.75">
      <c r="A82" s="35" t="s">
        <v>275</v>
      </c>
      <c r="B82" s="44" t="s">
        <v>110</v>
      </c>
      <c r="C82" s="16" t="s">
        <v>18</v>
      </c>
      <c r="D82" s="49">
        <v>3</v>
      </c>
      <c r="E82" s="50">
        <v>106.92</v>
      </c>
      <c r="F82" s="24">
        <v>1945</v>
      </c>
      <c r="G82" s="21" t="s">
        <v>372</v>
      </c>
      <c r="H82" s="16">
        <v>2600</v>
      </c>
      <c r="I82" s="36">
        <f aca="true" t="shared" si="3" ref="I82:I112">E82*H82</f>
        <v>277992</v>
      </c>
      <c r="J82" s="23"/>
      <c r="K82" s="23"/>
      <c r="L82" s="16" t="s">
        <v>19</v>
      </c>
      <c r="M82" s="24"/>
      <c r="N82" s="24"/>
      <c r="O82" s="58"/>
      <c r="P82" s="58" t="s">
        <v>21</v>
      </c>
      <c r="Q82" s="51" t="s">
        <v>22</v>
      </c>
    </row>
    <row r="83" spans="1:17" s="42" customFormat="1" ht="12.75">
      <c r="A83" s="35" t="s">
        <v>276</v>
      </c>
      <c r="B83" s="44" t="s">
        <v>111</v>
      </c>
      <c r="C83" s="16" t="s">
        <v>18</v>
      </c>
      <c r="D83" s="49">
        <v>5</v>
      </c>
      <c r="E83" s="50">
        <v>203.42</v>
      </c>
      <c r="F83" s="24">
        <v>2004</v>
      </c>
      <c r="G83" s="21" t="s">
        <v>372</v>
      </c>
      <c r="H83" s="16">
        <v>2600</v>
      </c>
      <c r="I83" s="36">
        <f t="shared" si="3"/>
        <v>528892</v>
      </c>
      <c r="J83" s="23"/>
      <c r="K83" s="23"/>
      <c r="L83" s="16" t="s">
        <v>19</v>
      </c>
      <c r="M83" s="24"/>
      <c r="N83" s="24"/>
      <c r="O83" s="72"/>
      <c r="P83" s="58" t="s">
        <v>21</v>
      </c>
      <c r="Q83" s="59" t="s">
        <v>31</v>
      </c>
    </row>
    <row r="84" spans="1:17" ht="12.75">
      <c r="A84" s="35" t="s">
        <v>277</v>
      </c>
      <c r="B84" s="44" t="s">
        <v>112</v>
      </c>
      <c r="C84" s="16" t="s">
        <v>18</v>
      </c>
      <c r="D84" s="49">
        <v>5</v>
      </c>
      <c r="E84" s="50">
        <v>204.81</v>
      </c>
      <c r="F84" s="24">
        <v>2004</v>
      </c>
      <c r="G84" s="21" t="s">
        <v>372</v>
      </c>
      <c r="H84" s="16">
        <v>2600</v>
      </c>
      <c r="I84" s="36">
        <f t="shared" si="3"/>
        <v>532506</v>
      </c>
      <c r="J84" s="23"/>
      <c r="K84" s="23"/>
      <c r="L84" s="16" t="s">
        <v>19</v>
      </c>
      <c r="M84" s="24"/>
      <c r="N84" s="24"/>
      <c r="O84" s="58"/>
      <c r="P84" s="58" t="s">
        <v>21</v>
      </c>
      <c r="Q84" s="59" t="s">
        <v>31</v>
      </c>
    </row>
    <row r="85" spans="1:17" s="15" customFormat="1" ht="12.75">
      <c r="A85" s="35" t="s">
        <v>278</v>
      </c>
      <c r="B85" s="44" t="s">
        <v>113</v>
      </c>
      <c r="C85" s="16" t="s">
        <v>18</v>
      </c>
      <c r="D85" s="49">
        <v>5</v>
      </c>
      <c r="E85" s="50">
        <v>203.37</v>
      </c>
      <c r="F85" s="24">
        <v>2004</v>
      </c>
      <c r="G85" s="21" t="s">
        <v>372</v>
      </c>
      <c r="H85" s="16">
        <v>2600</v>
      </c>
      <c r="I85" s="36">
        <f t="shared" si="3"/>
        <v>528762</v>
      </c>
      <c r="J85" s="23"/>
      <c r="K85" s="23"/>
      <c r="L85" s="16" t="s">
        <v>19</v>
      </c>
      <c r="M85" s="24"/>
      <c r="N85" s="24"/>
      <c r="O85" s="68"/>
      <c r="P85" s="58" t="s">
        <v>21</v>
      </c>
      <c r="Q85" s="59" t="s">
        <v>31</v>
      </c>
    </row>
    <row r="86" spans="1:17" s="15" customFormat="1" ht="12.75">
      <c r="A86" s="35" t="s">
        <v>279</v>
      </c>
      <c r="B86" s="44" t="s">
        <v>114</v>
      </c>
      <c r="C86" s="16" t="s">
        <v>18</v>
      </c>
      <c r="D86" s="49">
        <v>9</v>
      </c>
      <c r="E86" s="50">
        <v>376.18</v>
      </c>
      <c r="F86" s="24">
        <v>2004</v>
      </c>
      <c r="G86" s="21" t="s">
        <v>372</v>
      </c>
      <c r="H86" s="16">
        <v>2600</v>
      </c>
      <c r="I86" s="36">
        <f t="shared" si="3"/>
        <v>978068</v>
      </c>
      <c r="J86" s="23"/>
      <c r="K86" s="23"/>
      <c r="L86" s="16" t="s">
        <v>19</v>
      </c>
      <c r="M86" s="24"/>
      <c r="N86" s="24"/>
      <c r="O86" s="68"/>
      <c r="P86" s="58" t="s">
        <v>21</v>
      </c>
      <c r="Q86" s="59" t="s">
        <v>31</v>
      </c>
    </row>
    <row r="87" spans="1:17" s="15" customFormat="1" ht="12.75">
      <c r="A87" s="35" t="s">
        <v>280</v>
      </c>
      <c r="B87" s="44" t="s">
        <v>115</v>
      </c>
      <c r="C87" s="16" t="s">
        <v>18</v>
      </c>
      <c r="D87" s="49">
        <v>10</v>
      </c>
      <c r="E87" s="50">
        <v>352.96</v>
      </c>
      <c r="F87" s="24">
        <v>2004</v>
      </c>
      <c r="G87" s="21" t="s">
        <v>372</v>
      </c>
      <c r="H87" s="16">
        <v>2600</v>
      </c>
      <c r="I87" s="36">
        <f t="shared" si="3"/>
        <v>917696</v>
      </c>
      <c r="J87" s="23"/>
      <c r="K87" s="23"/>
      <c r="L87" s="16" t="s">
        <v>19</v>
      </c>
      <c r="M87" s="24"/>
      <c r="N87" s="24"/>
      <c r="O87" s="68"/>
      <c r="P87" s="58" t="s">
        <v>21</v>
      </c>
      <c r="Q87" s="51" t="s">
        <v>22</v>
      </c>
    </row>
    <row r="88" spans="1:17" ht="12.75">
      <c r="A88" s="35" t="s">
        <v>281</v>
      </c>
      <c r="B88" s="44" t="s">
        <v>116</v>
      </c>
      <c r="C88" s="16" t="s">
        <v>18</v>
      </c>
      <c r="D88" s="49">
        <v>6</v>
      </c>
      <c r="E88" s="50">
        <v>250.81</v>
      </c>
      <c r="F88" s="24">
        <v>2004</v>
      </c>
      <c r="G88" s="21" t="s">
        <v>372</v>
      </c>
      <c r="H88" s="16">
        <v>2600</v>
      </c>
      <c r="I88" s="36">
        <f t="shared" si="3"/>
        <v>652106</v>
      </c>
      <c r="J88" s="23"/>
      <c r="K88" s="23"/>
      <c r="L88" s="16" t="s">
        <v>19</v>
      </c>
      <c r="M88" s="24"/>
      <c r="N88" s="24"/>
      <c r="O88" s="58"/>
      <c r="P88" s="58" t="s">
        <v>21</v>
      </c>
      <c r="Q88" s="51" t="s">
        <v>22</v>
      </c>
    </row>
    <row r="89" spans="1:17" s="38" customFormat="1" ht="12.75">
      <c r="A89" s="35" t="s">
        <v>282</v>
      </c>
      <c r="B89" s="44" t="s">
        <v>117</v>
      </c>
      <c r="C89" s="16" t="s">
        <v>18</v>
      </c>
      <c r="D89" s="49">
        <v>6</v>
      </c>
      <c r="E89" s="50">
        <v>248.37</v>
      </c>
      <c r="F89" s="24">
        <v>2004</v>
      </c>
      <c r="G89" s="21" t="s">
        <v>372</v>
      </c>
      <c r="H89" s="16">
        <v>2600</v>
      </c>
      <c r="I89" s="36">
        <f t="shared" si="3"/>
        <v>645762</v>
      </c>
      <c r="J89" s="23"/>
      <c r="K89" s="23"/>
      <c r="L89" s="16" t="s">
        <v>19</v>
      </c>
      <c r="M89" s="24"/>
      <c r="N89" s="24"/>
      <c r="O89" s="69"/>
      <c r="P89" s="58" t="s">
        <v>21</v>
      </c>
      <c r="Q89" s="51" t="s">
        <v>22</v>
      </c>
    </row>
    <row r="90" spans="1:17" s="15" customFormat="1" ht="12.75">
      <c r="A90" s="35" t="s">
        <v>283</v>
      </c>
      <c r="B90" s="44" t="s">
        <v>118</v>
      </c>
      <c r="C90" s="16" t="s">
        <v>18</v>
      </c>
      <c r="D90" s="49">
        <v>9</v>
      </c>
      <c r="E90" s="50">
        <v>369.3</v>
      </c>
      <c r="F90" s="24">
        <v>2004</v>
      </c>
      <c r="G90" s="21" t="s">
        <v>372</v>
      </c>
      <c r="H90" s="16">
        <v>2600</v>
      </c>
      <c r="I90" s="36">
        <f t="shared" si="3"/>
        <v>960180</v>
      </c>
      <c r="J90" s="23"/>
      <c r="K90" s="23"/>
      <c r="L90" s="16" t="s">
        <v>19</v>
      </c>
      <c r="M90" s="24"/>
      <c r="N90" s="24"/>
      <c r="O90" s="68"/>
      <c r="P90" s="58" t="s">
        <v>21</v>
      </c>
      <c r="Q90" s="51" t="s">
        <v>22</v>
      </c>
    </row>
    <row r="91" spans="1:17" ht="12.75">
      <c r="A91" s="35" t="s">
        <v>284</v>
      </c>
      <c r="B91" s="44" t="s">
        <v>119</v>
      </c>
      <c r="C91" s="16" t="s">
        <v>18</v>
      </c>
      <c r="D91" s="19">
        <v>3</v>
      </c>
      <c r="E91" s="20">
        <v>280.01</v>
      </c>
      <c r="F91" s="16">
        <v>1932</v>
      </c>
      <c r="G91" s="21" t="s">
        <v>372</v>
      </c>
      <c r="H91" s="16">
        <v>2600</v>
      </c>
      <c r="I91" s="22">
        <f t="shared" si="3"/>
        <v>728026</v>
      </c>
      <c r="J91" s="44"/>
      <c r="K91" s="44"/>
      <c r="L91" s="16" t="s">
        <v>24</v>
      </c>
      <c r="M91" s="16"/>
      <c r="N91" s="16"/>
      <c r="O91" s="58"/>
      <c r="P91" s="58" t="s">
        <v>21</v>
      </c>
      <c r="Q91" s="59" t="s">
        <v>31</v>
      </c>
    </row>
    <row r="92" spans="1:17" s="15" customFormat="1" ht="12.75">
      <c r="A92" s="35" t="s">
        <v>285</v>
      </c>
      <c r="B92" s="44" t="s">
        <v>120</v>
      </c>
      <c r="C92" s="16" t="s">
        <v>18</v>
      </c>
      <c r="D92" s="19">
        <v>18</v>
      </c>
      <c r="E92" s="20">
        <v>551.69</v>
      </c>
      <c r="F92" s="16">
        <v>1880</v>
      </c>
      <c r="G92" s="21" t="s">
        <v>372</v>
      </c>
      <c r="H92" s="16">
        <v>2600</v>
      </c>
      <c r="I92" s="22">
        <f t="shared" si="3"/>
        <v>1434394.0000000002</v>
      </c>
      <c r="J92" s="44"/>
      <c r="K92" s="44"/>
      <c r="L92" s="16" t="s">
        <v>24</v>
      </c>
      <c r="M92" s="16" t="s">
        <v>93</v>
      </c>
      <c r="N92" s="16"/>
      <c r="O92" s="68"/>
      <c r="P92" s="58" t="s">
        <v>21</v>
      </c>
      <c r="Q92" s="59" t="s">
        <v>31</v>
      </c>
    </row>
    <row r="93" spans="1:17" ht="12.75">
      <c r="A93" s="35" t="s">
        <v>286</v>
      </c>
      <c r="B93" s="44" t="s">
        <v>121</v>
      </c>
      <c r="C93" s="16" t="s">
        <v>18</v>
      </c>
      <c r="D93" s="49">
        <v>8</v>
      </c>
      <c r="E93" s="50">
        <v>294.04</v>
      </c>
      <c r="F93" s="24">
        <v>1935</v>
      </c>
      <c r="G93" s="21" t="s">
        <v>372</v>
      </c>
      <c r="H93" s="16">
        <v>2600</v>
      </c>
      <c r="I93" s="36">
        <f t="shared" si="3"/>
        <v>764504</v>
      </c>
      <c r="J93" s="23"/>
      <c r="K93" s="23"/>
      <c r="L93" s="16" t="s">
        <v>19</v>
      </c>
      <c r="M93" s="24"/>
      <c r="N93" s="24"/>
      <c r="O93" s="58"/>
      <c r="P93" s="58" t="s">
        <v>21</v>
      </c>
      <c r="Q93" s="59" t="s">
        <v>31</v>
      </c>
    </row>
    <row r="94" spans="1:17" ht="15.75" customHeight="1">
      <c r="A94" s="35" t="s">
        <v>287</v>
      </c>
      <c r="B94" s="44" t="s">
        <v>122</v>
      </c>
      <c r="C94" s="16" t="s">
        <v>18</v>
      </c>
      <c r="D94" s="49">
        <v>3</v>
      </c>
      <c r="E94" s="50">
        <v>131.78</v>
      </c>
      <c r="F94" s="24">
        <v>1945</v>
      </c>
      <c r="G94" s="21" t="s">
        <v>372</v>
      </c>
      <c r="H94" s="16">
        <v>2600</v>
      </c>
      <c r="I94" s="36">
        <f t="shared" si="3"/>
        <v>342628</v>
      </c>
      <c r="J94" s="23"/>
      <c r="K94" s="23"/>
      <c r="L94" s="16" t="s">
        <v>19</v>
      </c>
      <c r="M94" s="24"/>
      <c r="N94" s="24"/>
      <c r="O94" s="58"/>
      <c r="P94" s="58" t="s">
        <v>21</v>
      </c>
      <c r="Q94" s="51" t="s">
        <v>22</v>
      </c>
    </row>
    <row r="95" spans="1:17" ht="12.75">
      <c r="A95" s="35" t="s">
        <v>288</v>
      </c>
      <c r="B95" s="44" t="s">
        <v>123</v>
      </c>
      <c r="C95" s="16" t="s">
        <v>18</v>
      </c>
      <c r="D95" s="49">
        <v>5</v>
      </c>
      <c r="E95" s="50">
        <v>187.2</v>
      </c>
      <c r="F95" s="24">
        <v>1945</v>
      </c>
      <c r="G95" s="21" t="s">
        <v>372</v>
      </c>
      <c r="H95" s="16">
        <v>2600</v>
      </c>
      <c r="I95" s="36">
        <f t="shared" si="3"/>
        <v>486719.99999999994</v>
      </c>
      <c r="J95" s="23"/>
      <c r="K95" s="23"/>
      <c r="L95" s="16" t="s">
        <v>19</v>
      </c>
      <c r="M95" s="24"/>
      <c r="N95" s="24"/>
      <c r="O95" s="58"/>
      <c r="P95" s="58" t="s">
        <v>21</v>
      </c>
      <c r="Q95" s="51" t="s">
        <v>22</v>
      </c>
    </row>
    <row r="96" spans="1:17" ht="12.75">
      <c r="A96" s="35" t="s">
        <v>289</v>
      </c>
      <c r="B96" s="44" t="s">
        <v>124</v>
      </c>
      <c r="C96" s="16" t="s">
        <v>18</v>
      </c>
      <c r="D96" s="19">
        <v>1</v>
      </c>
      <c r="E96" s="20">
        <v>33.2</v>
      </c>
      <c r="F96" s="16">
        <v>1945</v>
      </c>
      <c r="G96" s="21" t="s">
        <v>372</v>
      </c>
      <c r="H96" s="16">
        <v>2600</v>
      </c>
      <c r="I96" s="22">
        <f t="shared" si="3"/>
        <v>86320.00000000001</v>
      </c>
      <c r="J96" s="44"/>
      <c r="K96" s="44"/>
      <c r="L96" s="16" t="s">
        <v>24</v>
      </c>
      <c r="M96" s="16"/>
      <c r="N96" s="16"/>
      <c r="O96" s="58"/>
      <c r="P96" s="58" t="s">
        <v>21</v>
      </c>
      <c r="Q96" s="51" t="s">
        <v>22</v>
      </c>
    </row>
    <row r="97" spans="1:17" s="15" customFormat="1" ht="12.75">
      <c r="A97" s="35" t="s">
        <v>290</v>
      </c>
      <c r="B97" s="44" t="s">
        <v>125</v>
      </c>
      <c r="C97" s="16" t="s">
        <v>18</v>
      </c>
      <c r="D97" s="49">
        <v>5</v>
      </c>
      <c r="E97" s="50">
        <v>256.53</v>
      </c>
      <c r="F97" s="24">
        <v>1890</v>
      </c>
      <c r="G97" s="21" t="s">
        <v>372</v>
      </c>
      <c r="H97" s="16">
        <v>2600</v>
      </c>
      <c r="I97" s="36">
        <f t="shared" si="3"/>
        <v>666977.9999999999</v>
      </c>
      <c r="J97" s="23"/>
      <c r="K97" s="23"/>
      <c r="L97" s="16" t="s">
        <v>19</v>
      </c>
      <c r="M97" s="24"/>
      <c r="N97" s="24"/>
      <c r="O97" s="68"/>
      <c r="P97" s="58" t="s">
        <v>21</v>
      </c>
      <c r="Q97" s="51" t="s">
        <v>22</v>
      </c>
    </row>
    <row r="98" spans="1:17" ht="12.75">
      <c r="A98" s="35" t="s">
        <v>291</v>
      </c>
      <c r="B98" s="44" t="s">
        <v>126</v>
      </c>
      <c r="C98" s="16" t="s">
        <v>18</v>
      </c>
      <c r="D98" s="19">
        <v>4</v>
      </c>
      <c r="E98" s="20">
        <v>144.64</v>
      </c>
      <c r="F98" s="16">
        <v>1943</v>
      </c>
      <c r="G98" s="21" t="s">
        <v>372</v>
      </c>
      <c r="H98" s="16">
        <v>2600</v>
      </c>
      <c r="I98" s="22">
        <f t="shared" si="3"/>
        <v>376063.99999999994</v>
      </c>
      <c r="J98" s="44"/>
      <c r="K98" s="44"/>
      <c r="L98" s="16" t="s">
        <v>24</v>
      </c>
      <c r="M98" s="16"/>
      <c r="N98" s="16"/>
      <c r="O98" s="58"/>
      <c r="P98" s="58" t="s">
        <v>21</v>
      </c>
      <c r="Q98" s="51" t="s">
        <v>22</v>
      </c>
    </row>
    <row r="99" spans="1:17" ht="12.75">
      <c r="A99" s="35" t="s">
        <v>292</v>
      </c>
      <c r="B99" s="44" t="s">
        <v>127</v>
      </c>
      <c r="C99" s="16" t="s">
        <v>18</v>
      </c>
      <c r="D99" s="49">
        <v>1</v>
      </c>
      <c r="E99" s="50">
        <v>25.94</v>
      </c>
      <c r="F99" s="24">
        <v>1938</v>
      </c>
      <c r="G99" s="21" t="s">
        <v>372</v>
      </c>
      <c r="H99" s="16">
        <v>2600</v>
      </c>
      <c r="I99" s="36">
        <f t="shared" si="3"/>
        <v>67444</v>
      </c>
      <c r="J99" s="23"/>
      <c r="K99" s="23"/>
      <c r="L99" s="16" t="s">
        <v>19</v>
      </c>
      <c r="M99" s="24"/>
      <c r="N99" s="24"/>
      <c r="O99" s="58"/>
      <c r="P99" s="58" t="s">
        <v>21</v>
      </c>
      <c r="Q99" s="51" t="s">
        <v>22</v>
      </c>
    </row>
    <row r="100" spans="1:17" ht="12.75">
      <c r="A100" s="35" t="s">
        <v>293</v>
      </c>
      <c r="B100" s="44" t="s">
        <v>128</v>
      </c>
      <c r="C100" s="16" t="s">
        <v>18</v>
      </c>
      <c r="D100" s="19">
        <v>9</v>
      </c>
      <c r="E100" s="20">
        <v>457.15</v>
      </c>
      <c r="F100" s="16">
        <v>1920</v>
      </c>
      <c r="G100" s="21" t="s">
        <v>372</v>
      </c>
      <c r="H100" s="16">
        <v>2600</v>
      </c>
      <c r="I100" s="22">
        <f t="shared" si="3"/>
        <v>1188590</v>
      </c>
      <c r="J100" s="44"/>
      <c r="K100" s="44"/>
      <c r="L100" s="16" t="s">
        <v>24</v>
      </c>
      <c r="M100" s="16"/>
      <c r="N100" s="16"/>
      <c r="O100" s="58" t="s">
        <v>34</v>
      </c>
      <c r="P100" s="58" t="s">
        <v>21</v>
      </c>
      <c r="Q100" s="59" t="s">
        <v>100</v>
      </c>
    </row>
    <row r="101" spans="1:17" ht="12.75">
      <c r="A101" s="35" t="s">
        <v>294</v>
      </c>
      <c r="B101" s="44" t="s">
        <v>129</v>
      </c>
      <c r="C101" s="16" t="s">
        <v>18</v>
      </c>
      <c r="D101" s="49">
        <v>1</v>
      </c>
      <c r="E101" s="50">
        <v>62.5</v>
      </c>
      <c r="F101" s="24">
        <v>1960</v>
      </c>
      <c r="G101" s="21" t="s">
        <v>372</v>
      </c>
      <c r="H101" s="16">
        <v>2600</v>
      </c>
      <c r="I101" s="36">
        <f t="shared" si="3"/>
        <v>162500</v>
      </c>
      <c r="J101" s="23"/>
      <c r="K101" s="23"/>
      <c r="L101" s="16" t="s">
        <v>19</v>
      </c>
      <c r="M101" s="24"/>
      <c r="N101" s="24"/>
      <c r="O101" s="58"/>
      <c r="P101" s="58" t="s">
        <v>21</v>
      </c>
      <c r="Q101" s="51" t="s">
        <v>73</v>
      </c>
    </row>
    <row r="102" spans="1:17" s="15" customFormat="1" ht="12.75">
      <c r="A102" s="35" t="s">
        <v>295</v>
      </c>
      <c r="B102" s="44" t="s">
        <v>130</v>
      </c>
      <c r="C102" s="16" t="s">
        <v>18</v>
      </c>
      <c r="D102" s="19">
        <v>6</v>
      </c>
      <c r="E102" s="20">
        <v>165.38</v>
      </c>
      <c r="F102" s="16">
        <v>1938</v>
      </c>
      <c r="G102" s="21" t="s">
        <v>372</v>
      </c>
      <c r="H102" s="16">
        <v>2600</v>
      </c>
      <c r="I102" s="22">
        <f t="shared" si="3"/>
        <v>429988</v>
      </c>
      <c r="J102" s="44"/>
      <c r="K102" s="44"/>
      <c r="L102" s="16" t="s">
        <v>24</v>
      </c>
      <c r="M102" s="16"/>
      <c r="N102" s="16"/>
      <c r="O102" s="68"/>
      <c r="P102" s="58" t="s">
        <v>21</v>
      </c>
      <c r="Q102" s="51" t="s">
        <v>22</v>
      </c>
    </row>
    <row r="103" spans="1:17" ht="12.75">
      <c r="A103" s="35" t="s">
        <v>296</v>
      </c>
      <c r="B103" s="44" t="s">
        <v>131</v>
      </c>
      <c r="C103" s="16" t="s">
        <v>18</v>
      </c>
      <c r="D103" s="19">
        <v>4</v>
      </c>
      <c r="E103" s="20">
        <v>102.07</v>
      </c>
      <c r="F103" s="16">
        <v>1920</v>
      </c>
      <c r="G103" s="21" t="s">
        <v>372</v>
      </c>
      <c r="H103" s="16">
        <v>2600</v>
      </c>
      <c r="I103" s="22">
        <f t="shared" si="3"/>
        <v>265382</v>
      </c>
      <c r="J103" s="44"/>
      <c r="K103" s="44"/>
      <c r="L103" s="16" t="s">
        <v>24</v>
      </c>
      <c r="M103" s="16"/>
      <c r="N103" s="16"/>
      <c r="O103" s="58"/>
      <c r="P103" s="58" t="s">
        <v>21</v>
      </c>
      <c r="Q103" s="51" t="s">
        <v>22</v>
      </c>
    </row>
    <row r="104" spans="1:17" ht="12.75">
      <c r="A104" s="35" t="s">
        <v>297</v>
      </c>
      <c r="B104" s="44" t="s">
        <v>132</v>
      </c>
      <c r="C104" s="16" t="s">
        <v>41</v>
      </c>
      <c r="D104" s="19">
        <v>1</v>
      </c>
      <c r="E104" s="20">
        <v>1193</v>
      </c>
      <c r="F104" s="16">
        <v>1992</v>
      </c>
      <c r="G104" s="21" t="s">
        <v>372</v>
      </c>
      <c r="H104" s="16">
        <v>2600</v>
      </c>
      <c r="I104" s="22">
        <f t="shared" si="3"/>
        <v>3101800</v>
      </c>
      <c r="J104" s="44"/>
      <c r="K104" s="44"/>
      <c r="L104" s="16" t="s">
        <v>24</v>
      </c>
      <c r="M104" s="16"/>
      <c r="N104" s="16"/>
      <c r="O104" s="58"/>
      <c r="P104" s="58" t="s">
        <v>21</v>
      </c>
      <c r="Q104" s="51" t="s">
        <v>22</v>
      </c>
    </row>
    <row r="105" spans="1:17" ht="12.75">
      <c r="A105" s="35" t="s">
        <v>298</v>
      </c>
      <c r="B105" s="44" t="s">
        <v>133</v>
      </c>
      <c r="C105" s="16" t="s">
        <v>18</v>
      </c>
      <c r="D105" s="19">
        <v>50</v>
      </c>
      <c r="E105" s="20">
        <v>2278.43</v>
      </c>
      <c r="F105" s="16">
        <v>2000</v>
      </c>
      <c r="G105" s="21" t="s">
        <v>372</v>
      </c>
      <c r="H105" s="16">
        <v>2600</v>
      </c>
      <c r="I105" s="22">
        <f t="shared" si="3"/>
        <v>5923918</v>
      </c>
      <c r="J105" s="44"/>
      <c r="K105" s="44"/>
      <c r="L105" s="16" t="s">
        <v>24</v>
      </c>
      <c r="M105" s="16"/>
      <c r="N105" s="16"/>
      <c r="O105" s="58" t="s">
        <v>34</v>
      </c>
      <c r="P105" s="58" t="s">
        <v>21</v>
      </c>
      <c r="Q105" s="51" t="s">
        <v>22</v>
      </c>
    </row>
    <row r="106" spans="1:17" ht="12.75">
      <c r="A106" s="35" t="s">
        <v>299</v>
      </c>
      <c r="B106" s="44" t="s">
        <v>134</v>
      </c>
      <c r="C106" s="16" t="s">
        <v>41</v>
      </c>
      <c r="D106" s="19">
        <v>12</v>
      </c>
      <c r="E106" s="20">
        <v>1327.75</v>
      </c>
      <c r="F106" s="16">
        <v>1930</v>
      </c>
      <c r="G106" s="21" t="s">
        <v>372</v>
      </c>
      <c r="H106" s="16">
        <v>2600</v>
      </c>
      <c r="I106" s="22">
        <f t="shared" si="3"/>
        <v>3452150</v>
      </c>
      <c r="J106" s="65">
        <v>120000</v>
      </c>
      <c r="K106" s="16" t="s">
        <v>135</v>
      </c>
      <c r="L106" s="16" t="s">
        <v>24</v>
      </c>
      <c r="M106" s="16"/>
      <c r="N106" s="16"/>
      <c r="O106" s="58" t="s">
        <v>34</v>
      </c>
      <c r="P106" s="58" t="s">
        <v>21</v>
      </c>
      <c r="Q106" s="51" t="s">
        <v>73</v>
      </c>
    </row>
    <row r="107" spans="1:17" ht="12.75">
      <c r="A107" s="35" t="s">
        <v>300</v>
      </c>
      <c r="B107" s="44" t="s">
        <v>136</v>
      </c>
      <c r="C107" s="16" t="s">
        <v>18</v>
      </c>
      <c r="D107" s="19">
        <v>11</v>
      </c>
      <c r="E107" s="20">
        <v>522.09</v>
      </c>
      <c r="F107" s="16">
        <v>1900</v>
      </c>
      <c r="G107" s="21" t="s">
        <v>372</v>
      </c>
      <c r="H107" s="16">
        <v>2600</v>
      </c>
      <c r="I107" s="22">
        <f t="shared" si="3"/>
        <v>1357434</v>
      </c>
      <c r="J107" s="44"/>
      <c r="K107" s="44"/>
      <c r="L107" s="16" t="s">
        <v>24</v>
      </c>
      <c r="M107" s="16"/>
      <c r="N107" s="16"/>
      <c r="O107" s="58"/>
      <c r="P107" s="58" t="s">
        <v>21</v>
      </c>
      <c r="Q107" s="51" t="s">
        <v>73</v>
      </c>
    </row>
    <row r="108" spans="1:17" ht="25.5">
      <c r="A108" s="35" t="s">
        <v>301</v>
      </c>
      <c r="B108" s="44" t="s">
        <v>374</v>
      </c>
      <c r="C108" s="16" t="s">
        <v>194</v>
      </c>
      <c r="D108" s="19">
        <v>2</v>
      </c>
      <c r="E108" s="20">
        <v>625</v>
      </c>
      <c r="F108" s="16">
        <v>1979</v>
      </c>
      <c r="G108" s="21" t="s">
        <v>375</v>
      </c>
      <c r="H108" s="16">
        <v>2600</v>
      </c>
      <c r="I108" s="22">
        <f t="shared" si="3"/>
        <v>1625000</v>
      </c>
      <c r="J108" s="44"/>
      <c r="K108" s="44"/>
      <c r="L108" s="16" t="s">
        <v>24</v>
      </c>
      <c r="M108" s="16"/>
      <c r="N108" s="16"/>
      <c r="O108" s="58" t="s">
        <v>30</v>
      </c>
      <c r="P108" s="58" t="s">
        <v>43</v>
      </c>
      <c r="Q108" s="51" t="s">
        <v>22</v>
      </c>
    </row>
    <row r="109" spans="1:17" ht="12.75">
      <c r="A109" s="35" t="s">
        <v>302</v>
      </c>
      <c r="B109" s="44" t="s">
        <v>137</v>
      </c>
      <c r="C109" s="16" t="s">
        <v>18</v>
      </c>
      <c r="D109" s="49">
        <v>2</v>
      </c>
      <c r="E109" s="50">
        <v>76.7</v>
      </c>
      <c r="F109" s="24">
        <v>1925</v>
      </c>
      <c r="G109" s="21" t="s">
        <v>372</v>
      </c>
      <c r="H109" s="16">
        <v>2600</v>
      </c>
      <c r="I109" s="36">
        <f t="shared" si="3"/>
        <v>199420</v>
      </c>
      <c r="J109" s="23"/>
      <c r="K109" s="23"/>
      <c r="L109" s="16" t="s">
        <v>19</v>
      </c>
      <c r="M109" s="24"/>
      <c r="N109" s="24"/>
      <c r="O109" s="58"/>
      <c r="P109" s="51" t="s">
        <v>21</v>
      </c>
      <c r="Q109" s="51" t="s">
        <v>27</v>
      </c>
    </row>
    <row r="110" spans="1:17" ht="12.75">
      <c r="A110" s="35" t="s">
        <v>303</v>
      </c>
      <c r="B110" s="44" t="s">
        <v>138</v>
      </c>
      <c r="C110" s="16" t="s">
        <v>18</v>
      </c>
      <c r="D110" s="19">
        <v>12</v>
      </c>
      <c r="E110" s="20">
        <v>930.25</v>
      </c>
      <c r="F110" s="16">
        <v>1930</v>
      </c>
      <c r="G110" s="21" t="s">
        <v>372</v>
      </c>
      <c r="H110" s="16">
        <v>2600</v>
      </c>
      <c r="I110" s="22">
        <f t="shared" si="3"/>
        <v>2418650</v>
      </c>
      <c r="J110" s="44"/>
      <c r="K110" s="44"/>
      <c r="L110" s="16" t="s">
        <v>24</v>
      </c>
      <c r="M110" s="16"/>
      <c r="N110" s="16"/>
      <c r="O110" s="58" t="s">
        <v>34</v>
      </c>
      <c r="P110" s="58" t="s">
        <v>21</v>
      </c>
      <c r="Q110" s="51" t="s">
        <v>22</v>
      </c>
    </row>
    <row r="111" spans="1:17" ht="12.75">
      <c r="A111" s="35" t="s">
        <v>304</v>
      </c>
      <c r="B111" s="44" t="s">
        <v>139</v>
      </c>
      <c r="C111" s="16" t="s">
        <v>18</v>
      </c>
      <c r="D111" s="49">
        <v>2</v>
      </c>
      <c r="E111" s="50">
        <v>64.2</v>
      </c>
      <c r="F111" s="24">
        <v>1938</v>
      </c>
      <c r="G111" s="21" t="s">
        <v>372</v>
      </c>
      <c r="H111" s="16">
        <v>2600</v>
      </c>
      <c r="I111" s="36">
        <f t="shared" si="3"/>
        <v>166920</v>
      </c>
      <c r="J111" s="23"/>
      <c r="K111" s="23"/>
      <c r="L111" s="16" t="s">
        <v>19</v>
      </c>
      <c r="M111" s="24"/>
      <c r="N111" s="24"/>
      <c r="O111" s="58"/>
      <c r="P111" s="58" t="s">
        <v>21</v>
      </c>
      <c r="Q111" s="59" t="s">
        <v>31</v>
      </c>
    </row>
    <row r="112" spans="1:17" s="42" customFormat="1" ht="12.75">
      <c r="A112" s="35" t="s">
        <v>305</v>
      </c>
      <c r="B112" s="44" t="s">
        <v>140</v>
      </c>
      <c r="C112" s="16" t="s">
        <v>41</v>
      </c>
      <c r="D112" s="19">
        <v>2</v>
      </c>
      <c r="E112" s="20">
        <v>223.16</v>
      </c>
      <c r="F112" s="16">
        <v>1960</v>
      </c>
      <c r="G112" s="21" t="s">
        <v>372</v>
      </c>
      <c r="H112" s="16">
        <v>2600</v>
      </c>
      <c r="I112" s="22">
        <f t="shared" si="3"/>
        <v>580216</v>
      </c>
      <c r="J112" s="44"/>
      <c r="K112" s="44"/>
      <c r="L112" s="16" t="s">
        <v>24</v>
      </c>
      <c r="M112" s="16"/>
      <c r="N112" s="16"/>
      <c r="O112" s="72"/>
      <c r="P112" s="58" t="s">
        <v>21</v>
      </c>
      <c r="Q112" s="51" t="s">
        <v>22</v>
      </c>
    </row>
    <row r="113" spans="1:17" ht="12.75">
      <c r="A113" s="35" t="s">
        <v>306</v>
      </c>
      <c r="B113" s="44" t="s">
        <v>141</v>
      </c>
      <c r="C113" s="16" t="s">
        <v>18</v>
      </c>
      <c r="D113" s="19">
        <v>7</v>
      </c>
      <c r="E113" s="20">
        <v>266.31</v>
      </c>
      <c r="F113" s="16">
        <v>1880</v>
      </c>
      <c r="G113" s="21" t="s">
        <v>372</v>
      </c>
      <c r="H113" s="16">
        <v>2600</v>
      </c>
      <c r="I113" s="22">
        <f aca="true" t="shared" si="4" ref="I113:I119">E113*H113</f>
        <v>692406</v>
      </c>
      <c r="J113" s="44"/>
      <c r="K113" s="44"/>
      <c r="L113" s="16" t="s">
        <v>24</v>
      </c>
      <c r="M113" s="16"/>
      <c r="N113" s="16"/>
      <c r="O113" s="58"/>
      <c r="P113" s="58" t="s">
        <v>21</v>
      </c>
      <c r="Q113" s="51" t="s">
        <v>22</v>
      </c>
    </row>
    <row r="114" spans="1:17" ht="12.75">
      <c r="A114" s="35" t="s">
        <v>307</v>
      </c>
      <c r="B114" s="44" t="s">
        <v>142</v>
      </c>
      <c r="C114" s="16" t="s">
        <v>18</v>
      </c>
      <c r="D114" s="19">
        <v>11</v>
      </c>
      <c r="E114" s="20">
        <v>286.89</v>
      </c>
      <c r="F114" s="16">
        <v>1928</v>
      </c>
      <c r="G114" s="21" t="s">
        <v>372</v>
      </c>
      <c r="H114" s="16">
        <v>2600</v>
      </c>
      <c r="I114" s="22">
        <f t="shared" si="4"/>
        <v>745914</v>
      </c>
      <c r="J114" s="44"/>
      <c r="K114" s="44"/>
      <c r="L114" s="16" t="s">
        <v>24</v>
      </c>
      <c r="M114" s="16"/>
      <c r="N114" s="16"/>
      <c r="O114" s="58"/>
      <c r="P114" s="58" t="s">
        <v>21</v>
      </c>
      <c r="Q114" s="51" t="s">
        <v>22</v>
      </c>
    </row>
    <row r="115" spans="1:17" ht="12.75">
      <c r="A115" s="35" t="s">
        <v>308</v>
      </c>
      <c r="B115" s="44" t="s">
        <v>143</v>
      </c>
      <c r="C115" s="16" t="s">
        <v>18</v>
      </c>
      <c r="D115" s="19">
        <v>15</v>
      </c>
      <c r="E115" s="20">
        <v>480.9</v>
      </c>
      <c r="F115" s="16">
        <v>1918</v>
      </c>
      <c r="G115" s="21" t="s">
        <v>372</v>
      </c>
      <c r="H115" s="16">
        <v>2600</v>
      </c>
      <c r="I115" s="22">
        <f t="shared" si="4"/>
        <v>1250340</v>
      </c>
      <c r="J115" s="44"/>
      <c r="K115" s="44"/>
      <c r="L115" s="16" t="s">
        <v>24</v>
      </c>
      <c r="M115" s="16"/>
      <c r="N115" s="16"/>
      <c r="O115" s="58"/>
      <c r="P115" s="58" t="s">
        <v>21</v>
      </c>
      <c r="Q115" s="51" t="s">
        <v>22</v>
      </c>
    </row>
    <row r="116" spans="1:17" s="15" customFormat="1" ht="12.75">
      <c r="A116" s="35" t="s">
        <v>309</v>
      </c>
      <c r="B116" s="44" t="s">
        <v>144</v>
      </c>
      <c r="C116" s="16" t="s">
        <v>18</v>
      </c>
      <c r="D116" s="19">
        <v>5</v>
      </c>
      <c r="E116" s="20">
        <v>115</v>
      </c>
      <c r="F116" s="16">
        <v>1969</v>
      </c>
      <c r="G116" s="21" t="s">
        <v>372</v>
      </c>
      <c r="H116" s="16">
        <v>2600</v>
      </c>
      <c r="I116" s="22">
        <f t="shared" si="4"/>
        <v>299000</v>
      </c>
      <c r="J116" s="44"/>
      <c r="K116" s="44"/>
      <c r="L116" s="16" t="s">
        <v>24</v>
      </c>
      <c r="M116" s="16"/>
      <c r="N116" s="16"/>
      <c r="O116" s="68"/>
      <c r="P116" s="58" t="s">
        <v>21</v>
      </c>
      <c r="Q116" s="51" t="s">
        <v>22</v>
      </c>
    </row>
    <row r="117" spans="1:17" s="15" customFormat="1" ht="12.75">
      <c r="A117" s="35" t="s">
        <v>310</v>
      </c>
      <c r="B117" s="44" t="s">
        <v>145</v>
      </c>
      <c r="C117" s="16" t="s">
        <v>18</v>
      </c>
      <c r="D117" s="19">
        <v>11</v>
      </c>
      <c r="E117" s="20">
        <v>172.87</v>
      </c>
      <c r="F117" s="16">
        <v>1946</v>
      </c>
      <c r="G117" s="21" t="s">
        <v>372</v>
      </c>
      <c r="H117" s="16">
        <v>2600</v>
      </c>
      <c r="I117" s="22">
        <f t="shared" si="4"/>
        <v>449462</v>
      </c>
      <c r="J117" s="44"/>
      <c r="K117" s="44"/>
      <c r="L117" s="16" t="s">
        <v>24</v>
      </c>
      <c r="M117" s="16"/>
      <c r="N117" s="16"/>
      <c r="O117" s="68"/>
      <c r="P117" s="58" t="s">
        <v>21</v>
      </c>
      <c r="Q117" s="51" t="s">
        <v>22</v>
      </c>
    </row>
    <row r="118" spans="1:17" ht="12.75">
      <c r="A118" s="35" t="s">
        <v>311</v>
      </c>
      <c r="B118" s="66" t="s">
        <v>146</v>
      </c>
      <c r="C118" s="16" t="s">
        <v>18</v>
      </c>
      <c r="D118" s="24">
        <v>1</v>
      </c>
      <c r="E118" s="50">
        <v>85.4</v>
      </c>
      <c r="F118" s="24">
        <v>1945</v>
      </c>
      <c r="G118" s="21" t="s">
        <v>372</v>
      </c>
      <c r="H118" s="16">
        <v>2600</v>
      </c>
      <c r="I118" s="37">
        <f t="shared" si="4"/>
        <v>222040.00000000003</v>
      </c>
      <c r="J118" s="67"/>
      <c r="K118" s="67"/>
      <c r="L118" s="16" t="s">
        <v>19</v>
      </c>
      <c r="M118" s="67"/>
      <c r="N118" s="67"/>
      <c r="O118" s="58"/>
      <c r="P118" s="58" t="s">
        <v>21</v>
      </c>
      <c r="Q118" s="51" t="s">
        <v>73</v>
      </c>
    </row>
    <row r="119" spans="1:17" s="15" customFormat="1" ht="12.75">
      <c r="A119" s="35" t="s">
        <v>312</v>
      </c>
      <c r="B119" s="66" t="s">
        <v>147</v>
      </c>
      <c r="C119" s="16" t="s">
        <v>18</v>
      </c>
      <c r="D119" s="24">
        <v>1</v>
      </c>
      <c r="E119" s="50">
        <v>61.65</v>
      </c>
      <c r="F119" s="24">
        <v>1945</v>
      </c>
      <c r="G119" s="21" t="s">
        <v>372</v>
      </c>
      <c r="H119" s="16">
        <v>2600</v>
      </c>
      <c r="I119" s="37">
        <f t="shared" si="4"/>
        <v>160290</v>
      </c>
      <c r="J119" s="67"/>
      <c r="K119" s="67"/>
      <c r="L119" s="16" t="s">
        <v>19</v>
      </c>
      <c r="M119" s="67"/>
      <c r="N119" s="67"/>
      <c r="O119" s="68"/>
      <c r="P119" s="58" t="s">
        <v>21</v>
      </c>
      <c r="Q119" s="51" t="s">
        <v>22</v>
      </c>
    </row>
    <row r="120" spans="1:17" s="15" customFormat="1" ht="12.75">
      <c r="A120" s="35" t="s">
        <v>313</v>
      </c>
      <c r="B120" s="44" t="s">
        <v>148</v>
      </c>
      <c r="C120" s="16" t="s">
        <v>41</v>
      </c>
      <c r="D120" s="19">
        <v>1</v>
      </c>
      <c r="E120" s="20">
        <v>119.98</v>
      </c>
      <c r="F120" s="16">
        <v>2008</v>
      </c>
      <c r="G120" s="21" t="s">
        <v>372</v>
      </c>
      <c r="H120" s="16"/>
      <c r="I120" s="22">
        <v>500000</v>
      </c>
      <c r="J120" s="44"/>
      <c r="K120" s="44"/>
      <c r="L120" s="16" t="s">
        <v>24</v>
      </c>
      <c r="M120" s="16"/>
      <c r="N120" s="16"/>
      <c r="O120" s="68"/>
      <c r="P120" s="58" t="s">
        <v>21</v>
      </c>
      <c r="Q120" s="59" t="s">
        <v>31</v>
      </c>
    </row>
    <row r="121" spans="1:17" s="15" customFormat="1" ht="12.75">
      <c r="A121" s="35" t="s">
        <v>314</v>
      </c>
      <c r="B121" s="44" t="s">
        <v>149</v>
      </c>
      <c r="C121" s="16" t="s">
        <v>18</v>
      </c>
      <c r="D121" s="49">
        <v>2</v>
      </c>
      <c r="E121" s="50">
        <v>64.65</v>
      </c>
      <c r="F121" s="24">
        <v>1930</v>
      </c>
      <c r="G121" s="21" t="s">
        <v>372</v>
      </c>
      <c r="H121" s="16">
        <v>2600</v>
      </c>
      <c r="I121" s="36">
        <f aca="true" t="shared" si="5" ref="I121:I152">E121*H121</f>
        <v>168090.00000000003</v>
      </c>
      <c r="J121" s="23"/>
      <c r="K121" s="23"/>
      <c r="L121" s="16" t="s">
        <v>19</v>
      </c>
      <c r="M121" s="24"/>
      <c r="N121" s="24"/>
      <c r="O121" s="68"/>
      <c r="P121" s="58" t="s">
        <v>21</v>
      </c>
      <c r="Q121" s="51" t="s">
        <v>73</v>
      </c>
    </row>
    <row r="122" spans="1:17" ht="12.75">
      <c r="A122" s="35" t="s">
        <v>315</v>
      </c>
      <c r="B122" s="44" t="s">
        <v>150</v>
      </c>
      <c r="C122" s="16" t="s">
        <v>18</v>
      </c>
      <c r="D122" s="49">
        <v>4</v>
      </c>
      <c r="E122" s="50">
        <v>99.73</v>
      </c>
      <c r="F122" s="24">
        <v>1945</v>
      </c>
      <c r="G122" s="21" t="s">
        <v>372</v>
      </c>
      <c r="H122" s="16">
        <v>2600</v>
      </c>
      <c r="I122" s="36">
        <f t="shared" si="5"/>
        <v>259298</v>
      </c>
      <c r="J122" s="23"/>
      <c r="K122" s="23"/>
      <c r="L122" s="16" t="s">
        <v>19</v>
      </c>
      <c r="M122" s="24"/>
      <c r="N122" s="24"/>
      <c r="O122" s="58"/>
      <c r="P122" s="58" t="s">
        <v>21</v>
      </c>
      <c r="Q122" s="59" t="s">
        <v>31</v>
      </c>
    </row>
    <row r="123" spans="1:17" ht="12.75">
      <c r="A123" s="35" t="s">
        <v>316</v>
      </c>
      <c r="B123" s="44" t="s">
        <v>151</v>
      </c>
      <c r="C123" s="16" t="s">
        <v>18</v>
      </c>
      <c r="D123" s="49">
        <v>9</v>
      </c>
      <c r="E123" s="50">
        <v>97.9</v>
      </c>
      <c r="F123" s="24">
        <v>1945</v>
      </c>
      <c r="G123" s="21" t="s">
        <v>372</v>
      </c>
      <c r="H123" s="16">
        <v>2600</v>
      </c>
      <c r="I123" s="36">
        <f t="shared" si="5"/>
        <v>254540.00000000003</v>
      </c>
      <c r="J123" s="23"/>
      <c r="K123" s="23"/>
      <c r="L123" s="16" t="s">
        <v>19</v>
      </c>
      <c r="M123" s="24"/>
      <c r="N123" s="24"/>
      <c r="O123" s="58"/>
      <c r="P123" s="58" t="s">
        <v>21</v>
      </c>
      <c r="Q123" s="59" t="s">
        <v>31</v>
      </c>
    </row>
    <row r="124" spans="1:17" ht="12.75">
      <c r="A124" s="35" t="s">
        <v>317</v>
      </c>
      <c r="B124" s="44" t="s">
        <v>152</v>
      </c>
      <c r="C124" s="16" t="s">
        <v>18</v>
      </c>
      <c r="D124" s="49">
        <v>4</v>
      </c>
      <c r="E124" s="50">
        <v>94.65</v>
      </c>
      <c r="F124" s="24">
        <v>1945</v>
      </c>
      <c r="G124" s="21" t="s">
        <v>372</v>
      </c>
      <c r="H124" s="16">
        <v>2600</v>
      </c>
      <c r="I124" s="36">
        <f t="shared" si="5"/>
        <v>246090.00000000003</v>
      </c>
      <c r="J124" s="23"/>
      <c r="K124" s="23"/>
      <c r="L124" s="16" t="s">
        <v>19</v>
      </c>
      <c r="M124" s="24"/>
      <c r="N124" s="24"/>
      <c r="O124" s="58"/>
      <c r="P124" s="58" t="s">
        <v>21</v>
      </c>
      <c r="Q124" s="59" t="s">
        <v>31</v>
      </c>
    </row>
    <row r="125" spans="1:17" s="15" customFormat="1" ht="12.75">
      <c r="A125" s="35" t="s">
        <v>318</v>
      </c>
      <c r="B125" s="44" t="s">
        <v>153</v>
      </c>
      <c r="C125" s="16" t="s">
        <v>18</v>
      </c>
      <c r="D125" s="49">
        <v>5</v>
      </c>
      <c r="E125" s="50">
        <v>93.5</v>
      </c>
      <c r="F125" s="24">
        <v>1945</v>
      </c>
      <c r="G125" s="21" t="s">
        <v>372</v>
      </c>
      <c r="H125" s="16">
        <v>2600</v>
      </c>
      <c r="I125" s="36">
        <f t="shared" si="5"/>
        <v>243100</v>
      </c>
      <c r="J125" s="23"/>
      <c r="K125" s="23"/>
      <c r="L125" s="16" t="s">
        <v>19</v>
      </c>
      <c r="M125" s="24"/>
      <c r="N125" s="24"/>
      <c r="O125" s="68"/>
      <c r="P125" s="58" t="s">
        <v>21</v>
      </c>
      <c r="Q125" s="59" t="s">
        <v>31</v>
      </c>
    </row>
    <row r="126" spans="1:17" ht="12.75">
      <c r="A126" s="35" t="s">
        <v>319</v>
      </c>
      <c r="B126" s="44" t="s">
        <v>154</v>
      </c>
      <c r="C126" s="16" t="s">
        <v>18</v>
      </c>
      <c r="D126" s="49">
        <v>3</v>
      </c>
      <c r="E126" s="50">
        <v>103.9</v>
      </c>
      <c r="F126" s="24">
        <v>1945</v>
      </c>
      <c r="G126" s="21" t="s">
        <v>372</v>
      </c>
      <c r="H126" s="16">
        <v>2600</v>
      </c>
      <c r="I126" s="36">
        <f t="shared" si="5"/>
        <v>270140</v>
      </c>
      <c r="J126" s="23"/>
      <c r="K126" s="23"/>
      <c r="L126" s="16" t="s">
        <v>19</v>
      </c>
      <c r="M126" s="24"/>
      <c r="N126" s="24"/>
      <c r="O126" s="58"/>
      <c r="P126" s="58" t="s">
        <v>21</v>
      </c>
      <c r="Q126" s="59" t="s">
        <v>31</v>
      </c>
    </row>
    <row r="127" spans="1:17" ht="12.75">
      <c r="A127" s="35" t="s">
        <v>320</v>
      </c>
      <c r="B127" s="44" t="s">
        <v>155</v>
      </c>
      <c r="C127" s="16" t="s">
        <v>18</v>
      </c>
      <c r="D127" s="49">
        <v>4</v>
      </c>
      <c r="E127" s="50">
        <v>94.19</v>
      </c>
      <c r="F127" s="24">
        <v>1945</v>
      </c>
      <c r="G127" s="21" t="s">
        <v>372</v>
      </c>
      <c r="H127" s="16">
        <v>2600</v>
      </c>
      <c r="I127" s="36">
        <f t="shared" si="5"/>
        <v>244894</v>
      </c>
      <c r="J127" s="23"/>
      <c r="K127" s="23"/>
      <c r="L127" s="16" t="s">
        <v>19</v>
      </c>
      <c r="M127" s="24"/>
      <c r="N127" s="24"/>
      <c r="O127" s="58"/>
      <c r="P127" s="58" t="s">
        <v>21</v>
      </c>
      <c r="Q127" s="59" t="s">
        <v>31</v>
      </c>
    </row>
    <row r="128" spans="1:17" ht="25.5">
      <c r="A128" s="35" t="s">
        <v>321</v>
      </c>
      <c r="B128" s="44" t="s">
        <v>156</v>
      </c>
      <c r="C128" s="16" t="s">
        <v>18</v>
      </c>
      <c r="D128" s="19">
        <v>7</v>
      </c>
      <c r="E128" s="20">
        <v>202.58</v>
      </c>
      <c r="F128" s="16">
        <v>1910</v>
      </c>
      <c r="G128" s="21" t="s">
        <v>372</v>
      </c>
      <c r="H128" s="16">
        <v>2600</v>
      </c>
      <c r="I128" s="22">
        <f t="shared" si="5"/>
        <v>526708</v>
      </c>
      <c r="J128" s="44"/>
      <c r="K128" s="44"/>
      <c r="L128" s="16" t="s">
        <v>24</v>
      </c>
      <c r="M128" s="16"/>
      <c r="N128" s="16"/>
      <c r="O128" s="58" t="s">
        <v>30</v>
      </c>
      <c r="P128" s="58" t="s">
        <v>21</v>
      </c>
      <c r="Q128" s="51" t="s">
        <v>22</v>
      </c>
    </row>
    <row r="129" spans="1:17" ht="12.75">
      <c r="A129" s="35" t="s">
        <v>322</v>
      </c>
      <c r="B129" s="44" t="s">
        <v>157</v>
      </c>
      <c r="C129" s="16" t="s">
        <v>18</v>
      </c>
      <c r="D129" s="19">
        <v>4</v>
      </c>
      <c r="E129" s="20">
        <v>147.35</v>
      </c>
      <c r="F129" s="16">
        <v>1900</v>
      </c>
      <c r="G129" s="21" t="s">
        <v>372</v>
      </c>
      <c r="H129" s="16">
        <v>2600</v>
      </c>
      <c r="I129" s="22">
        <f t="shared" si="5"/>
        <v>383110</v>
      </c>
      <c r="J129" s="44"/>
      <c r="K129" s="44"/>
      <c r="L129" s="16" t="s">
        <v>24</v>
      </c>
      <c r="M129" s="16"/>
      <c r="N129" s="16"/>
      <c r="O129" s="58"/>
      <c r="P129" s="58" t="s">
        <v>21</v>
      </c>
      <c r="Q129" s="51" t="s">
        <v>22</v>
      </c>
    </row>
    <row r="130" spans="1:17" ht="12.75">
      <c r="A130" s="35" t="s">
        <v>323</v>
      </c>
      <c r="B130" s="44" t="s">
        <v>158</v>
      </c>
      <c r="C130" s="16" t="s">
        <v>18</v>
      </c>
      <c r="D130" s="19">
        <v>27</v>
      </c>
      <c r="E130" s="20">
        <v>640.21</v>
      </c>
      <c r="F130" s="16">
        <v>1945</v>
      </c>
      <c r="G130" s="21" t="s">
        <v>372</v>
      </c>
      <c r="H130" s="16">
        <v>2600</v>
      </c>
      <c r="I130" s="22">
        <f t="shared" si="5"/>
        <v>1664546</v>
      </c>
      <c r="J130" s="44"/>
      <c r="K130" s="44"/>
      <c r="L130" s="16" t="s">
        <v>24</v>
      </c>
      <c r="M130" s="16"/>
      <c r="N130" s="16"/>
      <c r="O130" s="58"/>
      <c r="P130" s="58" t="s">
        <v>43</v>
      </c>
      <c r="Q130" s="51" t="s">
        <v>22</v>
      </c>
    </row>
    <row r="131" spans="1:17" ht="12.75">
      <c r="A131" s="35" t="s">
        <v>324</v>
      </c>
      <c r="B131" s="44" t="s">
        <v>159</v>
      </c>
      <c r="C131" s="16" t="s">
        <v>18</v>
      </c>
      <c r="D131" s="49">
        <v>6</v>
      </c>
      <c r="E131" s="50">
        <v>269.3</v>
      </c>
      <c r="F131" s="24">
        <v>1930</v>
      </c>
      <c r="G131" s="21" t="s">
        <v>372</v>
      </c>
      <c r="H131" s="16">
        <v>2600</v>
      </c>
      <c r="I131" s="36">
        <f t="shared" si="5"/>
        <v>700180</v>
      </c>
      <c r="J131" s="23"/>
      <c r="K131" s="23"/>
      <c r="L131" s="16" t="s">
        <v>19</v>
      </c>
      <c r="M131" s="24"/>
      <c r="N131" s="24"/>
      <c r="O131" s="58"/>
      <c r="P131" s="58" t="s">
        <v>21</v>
      </c>
      <c r="Q131" s="51" t="s">
        <v>27</v>
      </c>
    </row>
    <row r="132" spans="1:17" ht="12.75">
      <c r="A132" s="35" t="s">
        <v>325</v>
      </c>
      <c r="B132" s="44" t="s">
        <v>160</v>
      </c>
      <c r="C132" s="16" t="s">
        <v>41</v>
      </c>
      <c r="D132" s="19">
        <v>11</v>
      </c>
      <c r="E132" s="20">
        <v>2108.78</v>
      </c>
      <c r="F132" s="16">
        <v>1899</v>
      </c>
      <c r="G132" s="21" t="s">
        <v>372</v>
      </c>
      <c r="H132" s="16">
        <v>2600</v>
      </c>
      <c r="I132" s="22">
        <f t="shared" si="5"/>
        <v>5482828.000000001</v>
      </c>
      <c r="J132" s="65">
        <v>20000</v>
      </c>
      <c r="K132" s="16" t="s">
        <v>42</v>
      </c>
      <c r="L132" s="16" t="s">
        <v>24</v>
      </c>
      <c r="M132" s="16"/>
      <c r="N132" s="16"/>
      <c r="O132" s="58" t="s">
        <v>34</v>
      </c>
      <c r="P132" s="58" t="s">
        <v>21</v>
      </c>
      <c r="Q132" s="59" t="s">
        <v>31</v>
      </c>
    </row>
    <row r="133" spans="1:17" ht="12.75">
      <c r="A133" s="35" t="s">
        <v>326</v>
      </c>
      <c r="B133" s="44" t="s">
        <v>161</v>
      </c>
      <c r="C133" s="16" t="s">
        <v>18</v>
      </c>
      <c r="D133" s="19">
        <v>7</v>
      </c>
      <c r="E133" s="20">
        <v>333.39</v>
      </c>
      <c r="F133" s="16">
        <v>1956</v>
      </c>
      <c r="G133" s="21" t="s">
        <v>372</v>
      </c>
      <c r="H133" s="16">
        <v>2600</v>
      </c>
      <c r="I133" s="22">
        <f t="shared" si="5"/>
        <v>866814</v>
      </c>
      <c r="J133" s="44"/>
      <c r="K133" s="44"/>
      <c r="L133" s="16" t="s">
        <v>24</v>
      </c>
      <c r="M133" s="16"/>
      <c r="N133" s="16"/>
      <c r="O133" s="58" t="s">
        <v>34</v>
      </c>
      <c r="P133" s="58" t="s">
        <v>43</v>
      </c>
      <c r="Q133" s="51" t="s">
        <v>22</v>
      </c>
    </row>
    <row r="134" spans="1:17" ht="12.75">
      <c r="A134" s="35" t="s">
        <v>327</v>
      </c>
      <c r="B134" s="44" t="s">
        <v>162</v>
      </c>
      <c r="C134" s="16" t="s">
        <v>18</v>
      </c>
      <c r="D134" s="19">
        <v>4</v>
      </c>
      <c r="E134" s="20">
        <v>173.54</v>
      </c>
      <c r="F134" s="16">
        <v>1997</v>
      </c>
      <c r="G134" s="21" t="s">
        <v>372</v>
      </c>
      <c r="H134" s="16">
        <v>2600</v>
      </c>
      <c r="I134" s="22">
        <f t="shared" si="5"/>
        <v>451204</v>
      </c>
      <c r="J134" s="44"/>
      <c r="K134" s="44"/>
      <c r="L134" s="16" t="s">
        <v>24</v>
      </c>
      <c r="M134" s="16"/>
      <c r="N134" s="16"/>
      <c r="O134" s="58"/>
      <c r="P134" s="58" t="s">
        <v>21</v>
      </c>
      <c r="Q134" s="59" t="s">
        <v>31</v>
      </c>
    </row>
    <row r="135" spans="1:17" ht="12.75">
      <c r="A135" s="35" t="s">
        <v>328</v>
      </c>
      <c r="B135" s="44" t="s">
        <v>163</v>
      </c>
      <c r="C135" s="16" t="s">
        <v>18</v>
      </c>
      <c r="D135" s="19">
        <v>4</v>
      </c>
      <c r="E135" s="20">
        <v>173.07</v>
      </c>
      <c r="F135" s="16">
        <v>1997</v>
      </c>
      <c r="G135" s="21" t="s">
        <v>372</v>
      </c>
      <c r="H135" s="16">
        <v>2600</v>
      </c>
      <c r="I135" s="22">
        <f t="shared" si="5"/>
        <v>449982</v>
      </c>
      <c r="J135" s="44"/>
      <c r="K135" s="44"/>
      <c r="L135" s="16" t="s">
        <v>24</v>
      </c>
      <c r="M135" s="16"/>
      <c r="N135" s="16"/>
      <c r="O135" s="58"/>
      <c r="P135" s="58" t="s">
        <v>21</v>
      </c>
      <c r="Q135" s="59" t="s">
        <v>31</v>
      </c>
    </row>
    <row r="136" spans="1:17" ht="12.75">
      <c r="A136" s="35" t="s">
        <v>329</v>
      </c>
      <c r="B136" s="44" t="s">
        <v>164</v>
      </c>
      <c r="C136" s="16" t="s">
        <v>18</v>
      </c>
      <c r="D136" s="19">
        <v>4</v>
      </c>
      <c r="E136" s="20">
        <v>174.2</v>
      </c>
      <c r="F136" s="16">
        <v>1997</v>
      </c>
      <c r="G136" s="21" t="s">
        <v>372</v>
      </c>
      <c r="H136" s="16">
        <v>2600</v>
      </c>
      <c r="I136" s="22">
        <f t="shared" si="5"/>
        <v>452919.99999999994</v>
      </c>
      <c r="J136" s="44"/>
      <c r="K136" s="44"/>
      <c r="L136" s="16" t="s">
        <v>24</v>
      </c>
      <c r="M136" s="16"/>
      <c r="N136" s="16"/>
      <c r="O136" s="58"/>
      <c r="P136" s="58" t="s">
        <v>21</v>
      </c>
      <c r="Q136" s="59" t="s">
        <v>31</v>
      </c>
    </row>
    <row r="137" spans="1:17" ht="12.75">
      <c r="A137" s="35" t="s">
        <v>330</v>
      </c>
      <c r="B137" s="44" t="s">
        <v>165</v>
      </c>
      <c r="C137" s="16" t="s">
        <v>18</v>
      </c>
      <c r="D137" s="19">
        <v>4</v>
      </c>
      <c r="E137" s="20">
        <v>170.27</v>
      </c>
      <c r="F137" s="16">
        <v>1997</v>
      </c>
      <c r="G137" s="21" t="s">
        <v>372</v>
      </c>
      <c r="H137" s="16">
        <v>2600</v>
      </c>
      <c r="I137" s="22">
        <f t="shared" si="5"/>
        <v>442702</v>
      </c>
      <c r="J137" s="44"/>
      <c r="K137" s="44"/>
      <c r="L137" s="16" t="s">
        <v>24</v>
      </c>
      <c r="M137" s="16"/>
      <c r="N137" s="16"/>
      <c r="O137" s="58"/>
      <c r="P137" s="58" t="s">
        <v>21</v>
      </c>
      <c r="Q137" s="59" t="s">
        <v>31</v>
      </c>
    </row>
    <row r="138" spans="1:17" s="42" customFormat="1" ht="12.75">
      <c r="A138" s="35" t="s">
        <v>331</v>
      </c>
      <c r="B138" s="44" t="s">
        <v>166</v>
      </c>
      <c r="C138" s="16" t="s">
        <v>18</v>
      </c>
      <c r="D138" s="19">
        <v>4</v>
      </c>
      <c r="E138" s="20">
        <v>177.88</v>
      </c>
      <c r="F138" s="16">
        <v>1997</v>
      </c>
      <c r="G138" s="21" t="s">
        <v>372</v>
      </c>
      <c r="H138" s="16">
        <v>2600</v>
      </c>
      <c r="I138" s="22">
        <f t="shared" si="5"/>
        <v>462488</v>
      </c>
      <c r="J138" s="44"/>
      <c r="K138" s="44"/>
      <c r="L138" s="16" t="s">
        <v>24</v>
      </c>
      <c r="M138" s="16"/>
      <c r="N138" s="16"/>
      <c r="O138" s="72"/>
      <c r="P138" s="58" t="s">
        <v>21</v>
      </c>
      <c r="Q138" s="59" t="s">
        <v>31</v>
      </c>
    </row>
    <row r="139" spans="1:17" s="42" customFormat="1" ht="12.75">
      <c r="A139" s="35" t="s">
        <v>332</v>
      </c>
      <c r="B139" s="44" t="s">
        <v>167</v>
      </c>
      <c r="C139" s="16" t="s">
        <v>18</v>
      </c>
      <c r="D139" s="19">
        <v>4</v>
      </c>
      <c r="E139" s="20">
        <v>170.79</v>
      </c>
      <c r="F139" s="16">
        <v>1997</v>
      </c>
      <c r="G139" s="21" t="s">
        <v>372</v>
      </c>
      <c r="H139" s="16">
        <v>2600</v>
      </c>
      <c r="I139" s="22">
        <f t="shared" si="5"/>
        <v>444054</v>
      </c>
      <c r="J139" s="44"/>
      <c r="K139" s="44"/>
      <c r="L139" s="16" t="s">
        <v>24</v>
      </c>
      <c r="M139" s="16"/>
      <c r="N139" s="16"/>
      <c r="O139" s="72"/>
      <c r="P139" s="58" t="s">
        <v>21</v>
      </c>
      <c r="Q139" s="59" t="s">
        <v>31</v>
      </c>
    </row>
    <row r="140" spans="1:17" ht="12.75">
      <c r="A140" s="35" t="s">
        <v>333</v>
      </c>
      <c r="B140" s="44" t="s">
        <v>168</v>
      </c>
      <c r="C140" s="16" t="s">
        <v>18</v>
      </c>
      <c r="D140" s="19">
        <v>4</v>
      </c>
      <c r="E140" s="20">
        <v>170.37</v>
      </c>
      <c r="F140" s="16">
        <v>1997</v>
      </c>
      <c r="G140" s="21" t="s">
        <v>372</v>
      </c>
      <c r="H140" s="16">
        <v>2600</v>
      </c>
      <c r="I140" s="22">
        <f t="shared" si="5"/>
        <v>442962</v>
      </c>
      <c r="J140" s="44"/>
      <c r="K140" s="44"/>
      <c r="L140" s="16" t="s">
        <v>24</v>
      </c>
      <c r="M140" s="16"/>
      <c r="N140" s="16"/>
      <c r="O140" s="58"/>
      <c r="P140" s="58" t="s">
        <v>21</v>
      </c>
      <c r="Q140" s="59" t="s">
        <v>31</v>
      </c>
    </row>
    <row r="141" spans="1:17" ht="12.75">
      <c r="A141" s="35" t="s">
        <v>334</v>
      </c>
      <c r="B141" s="44" t="s">
        <v>169</v>
      </c>
      <c r="C141" s="16" t="s">
        <v>18</v>
      </c>
      <c r="D141" s="19">
        <v>4</v>
      </c>
      <c r="E141" s="20">
        <v>170.36</v>
      </c>
      <c r="F141" s="16">
        <v>1997</v>
      </c>
      <c r="G141" s="21" t="s">
        <v>372</v>
      </c>
      <c r="H141" s="16">
        <v>2600</v>
      </c>
      <c r="I141" s="22">
        <f t="shared" si="5"/>
        <v>442936.00000000006</v>
      </c>
      <c r="J141" s="44"/>
      <c r="K141" s="44"/>
      <c r="L141" s="16" t="s">
        <v>24</v>
      </c>
      <c r="M141" s="16"/>
      <c r="N141" s="16"/>
      <c r="O141" s="58"/>
      <c r="P141" s="58" t="s">
        <v>21</v>
      </c>
      <c r="Q141" s="59" t="s">
        <v>31</v>
      </c>
    </row>
    <row r="142" spans="1:17" ht="12.75">
      <c r="A142" s="35" t="s">
        <v>335</v>
      </c>
      <c r="B142" s="44" t="s">
        <v>170</v>
      </c>
      <c r="C142" s="16" t="s">
        <v>18</v>
      </c>
      <c r="D142" s="19">
        <v>4</v>
      </c>
      <c r="E142" s="20">
        <v>168.77</v>
      </c>
      <c r="F142" s="16">
        <v>1997</v>
      </c>
      <c r="G142" s="21" t="s">
        <v>372</v>
      </c>
      <c r="H142" s="16">
        <v>2600</v>
      </c>
      <c r="I142" s="22">
        <f t="shared" si="5"/>
        <v>438802</v>
      </c>
      <c r="J142" s="44"/>
      <c r="K142" s="44"/>
      <c r="L142" s="16" t="s">
        <v>24</v>
      </c>
      <c r="M142" s="16"/>
      <c r="N142" s="16"/>
      <c r="O142" s="58"/>
      <c r="P142" s="58" t="s">
        <v>21</v>
      </c>
      <c r="Q142" s="59" t="s">
        <v>31</v>
      </c>
    </row>
    <row r="143" spans="1:17" ht="12.75">
      <c r="A143" s="35" t="s">
        <v>336</v>
      </c>
      <c r="B143" s="44" t="s">
        <v>171</v>
      </c>
      <c r="C143" s="16" t="s">
        <v>18</v>
      </c>
      <c r="D143" s="19">
        <v>4</v>
      </c>
      <c r="E143" s="20">
        <v>169.7</v>
      </c>
      <c r="F143" s="16">
        <v>1997</v>
      </c>
      <c r="G143" s="21" t="s">
        <v>372</v>
      </c>
      <c r="H143" s="16">
        <v>2600</v>
      </c>
      <c r="I143" s="22">
        <f t="shared" si="5"/>
        <v>441219.99999999994</v>
      </c>
      <c r="J143" s="44"/>
      <c r="K143" s="44"/>
      <c r="L143" s="16" t="s">
        <v>24</v>
      </c>
      <c r="M143" s="16"/>
      <c r="N143" s="16"/>
      <c r="O143" s="58"/>
      <c r="P143" s="58" t="s">
        <v>21</v>
      </c>
      <c r="Q143" s="59" t="s">
        <v>31</v>
      </c>
    </row>
    <row r="144" spans="1:17" ht="12.75">
      <c r="A144" s="35" t="s">
        <v>337</v>
      </c>
      <c r="B144" s="44" t="s">
        <v>172</v>
      </c>
      <c r="C144" s="16" t="s">
        <v>18</v>
      </c>
      <c r="D144" s="19">
        <v>4</v>
      </c>
      <c r="E144" s="20">
        <v>169.72</v>
      </c>
      <c r="F144" s="16">
        <v>1997</v>
      </c>
      <c r="G144" s="21" t="s">
        <v>372</v>
      </c>
      <c r="H144" s="16">
        <v>2600</v>
      </c>
      <c r="I144" s="22">
        <f t="shared" si="5"/>
        <v>441272</v>
      </c>
      <c r="J144" s="44"/>
      <c r="K144" s="44"/>
      <c r="L144" s="16" t="s">
        <v>24</v>
      </c>
      <c r="M144" s="16"/>
      <c r="N144" s="16"/>
      <c r="O144" s="58"/>
      <c r="P144" s="58" t="s">
        <v>21</v>
      </c>
      <c r="Q144" s="59" t="s">
        <v>31</v>
      </c>
    </row>
    <row r="145" spans="1:17" ht="12.75">
      <c r="A145" s="35" t="s">
        <v>338</v>
      </c>
      <c r="B145" s="44" t="s">
        <v>173</v>
      </c>
      <c r="C145" s="16" t="s">
        <v>18</v>
      </c>
      <c r="D145" s="19">
        <v>11</v>
      </c>
      <c r="E145" s="20">
        <v>514.39</v>
      </c>
      <c r="F145" s="16">
        <v>1850</v>
      </c>
      <c r="G145" s="21" t="s">
        <v>372</v>
      </c>
      <c r="H145" s="16">
        <v>2600</v>
      </c>
      <c r="I145" s="22">
        <f t="shared" si="5"/>
        <v>1337414</v>
      </c>
      <c r="J145" s="44"/>
      <c r="K145" s="44"/>
      <c r="L145" s="16" t="s">
        <v>24</v>
      </c>
      <c r="M145" s="16"/>
      <c r="N145" s="16"/>
      <c r="O145" s="58" t="s">
        <v>34</v>
      </c>
      <c r="P145" s="58" t="s">
        <v>21</v>
      </c>
      <c r="Q145" s="51" t="s">
        <v>22</v>
      </c>
    </row>
    <row r="146" spans="1:17" s="15" customFormat="1" ht="12.75">
      <c r="A146" s="35" t="s">
        <v>339</v>
      </c>
      <c r="B146" s="44" t="s">
        <v>174</v>
      </c>
      <c r="C146" s="16" t="s">
        <v>18</v>
      </c>
      <c r="D146" s="19">
        <v>22</v>
      </c>
      <c r="E146" s="20">
        <v>579.58</v>
      </c>
      <c r="F146" s="16">
        <v>1850</v>
      </c>
      <c r="G146" s="21" t="s">
        <v>372</v>
      </c>
      <c r="H146" s="16">
        <v>2600</v>
      </c>
      <c r="I146" s="22">
        <f t="shared" si="5"/>
        <v>1506908</v>
      </c>
      <c r="J146" s="44"/>
      <c r="K146" s="44"/>
      <c r="L146" s="16" t="s">
        <v>24</v>
      </c>
      <c r="M146" s="16"/>
      <c r="N146" s="16"/>
      <c r="O146" s="58" t="s">
        <v>34</v>
      </c>
      <c r="P146" s="58" t="s">
        <v>21</v>
      </c>
      <c r="Q146" s="51" t="s">
        <v>22</v>
      </c>
    </row>
    <row r="147" spans="1:17" s="15" customFormat="1" ht="12.75">
      <c r="A147" s="35" t="s">
        <v>340</v>
      </c>
      <c r="B147" s="66" t="s">
        <v>175</v>
      </c>
      <c r="C147" s="16" t="s">
        <v>18</v>
      </c>
      <c r="D147" s="16">
        <v>1</v>
      </c>
      <c r="E147" s="20">
        <v>79.48</v>
      </c>
      <c r="F147" s="16">
        <v>1945</v>
      </c>
      <c r="G147" s="21" t="s">
        <v>372</v>
      </c>
      <c r="H147" s="16">
        <v>2600</v>
      </c>
      <c r="I147" s="39">
        <f t="shared" si="5"/>
        <v>206648</v>
      </c>
      <c r="J147" s="66"/>
      <c r="K147" s="66"/>
      <c r="L147" s="16" t="s">
        <v>24</v>
      </c>
      <c r="M147" s="66"/>
      <c r="N147" s="66"/>
      <c r="O147" s="68"/>
      <c r="P147" s="58" t="s">
        <v>21</v>
      </c>
      <c r="Q147" s="51" t="s">
        <v>27</v>
      </c>
    </row>
    <row r="148" spans="1:17" ht="12.75">
      <c r="A148" s="35" t="s">
        <v>341</v>
      </c>
      <c r="B148" s="66" t="s">
        <v>176</v>
      </c>
      <c r="C148" s="16" t="s">
        <v>18</v>
      </c>
      <c r="D148" s="24">
        <v>1</v>
      </c>
      <c r="E148" s="50">
        <v>91.08</v>
      </c>
      <c r="F148" s="24">
        <v>1945</v>
      </c>
      <c r="G148" s="21" t="s">
        <v>372</v>
      </c>
      <c r="H148" s="16">
        <v>2600</v>
      </c>
      <c r="I148" s="37">
        <f t="shared" si="5"/>
        <v>236808</v>
      </c>
      <c r="J148" s="67"/>
      <c r="K148" s="67"/>
      <c r="L148" s="16" t="s">
        <v>19</v>
      </c>
      <c r="M148" s="67"/>
      <c r="N148" s="67"/>
      <c r="O148" s="58"/>
      <c r="P148" s="58" t="s">
        <v>21</v>
      </c>
      <c r="Q148" s="51" t="s">
        <v>73</v>
      </c>
    </row>
    <row r="149" spans="1:17" ht="12.75">
      <c r="A149" s="35" t="s">
        <v>342</v>
      </c>
      <c r="B149" s="44" t="s">
        <v>177</v>
      </c>
      <c r="C149" s="16" t="s">
        <v>18</v>
      </c>
      <c r="D149" s="19">
        <v>54</v>
      </c>
      <c r="E149" s="20">
        <v>1634.37</v>
      </c>
      <c r="F149" s="16">
        <v>1961</v>
      </c>
      <c r="G149" s="21" t="s">
        <v>372</v>
      </c>
      <c r="H149" s="16">
        <v>2600</v>
      </c>
      <c r="I149" s="22">
        <f t="shared" si="5"/>
        <v>4249362</v>
      </c>
      <c r="J149" s="44"/>
      <c r="K149" s="44"/>
      <c r="L149" s="16" t="s">
        <v>24</v>
      </c>
      <c r="M149" s="16"/>
      <c r="N149" s="16"/>
      <c r="O149" s="58"/>
      <c r="P149" s="58" t="s">
        <v>21</v>
      </c>
      <c r="Q149" s="51" t="s">
        <v>22</v>
      </c>
    </row>
    <row r="150" spans="1:17" s="15" customFormat="1" ht="25.5">
      <c r="A150" s="35" t="s">
        <v>343</v>
      </c>
      <c r="B150" s="44" t="s">
        <v>178</v>
      </c>
      <c r="C150" s="16" t="s">
        <v>18</v>
      </c>
      <c r="D150" s="19">
        <v>6</v>
      </c>
      <c r="E150" s="20">
        <v>211.81</v>
      </c>
      <c r="F150" s="16">
        <v>1924</v>
      </c>
      <c r="G150" s="21" t="s">
        <v>372</v>
      </c>
      <c r="H150" s="16">
        <v>2600</v>
      </c>
      <c r="I150" s="22">
        <f t="shared" si="5"/>
        <v>550706</v>
      </c>
      <c r="J150" s="44"/>
      <c r="K150" s="44"/>
      <c r="L150" s="16" t="s">
        <v>24</v>
      </c>
      <c r="M150" s="16"/>
      <c r="N150" s="16"/>
      <c r="O150" s="58" t="s">
        <v>30</v>
      </c>
      <c r="P150" s="58" t="s">
        <v>21</v>
      </c>
      <c r="Q150" s="51" t="s">
        <v>22</v>
      </c>
    </row>
    <row r="151" spans="1:17" s="15" customFormat="1" ht="25.5">
      <c r="A151" s="35" t="s">
        <v>344</v>
      </c>
      <c r="B151" s="44" t="s">
        <v>179</v>
      </c>
      <c r="C151" s="16" t="s">
        <v>18</v>
      </c>
      <c r="D151" s="19">
        <v>11</v>
      </c>
      <c r="E151" s="20">
        <v>391.11</v>
      </c>
      <c r="F151" s="16">
        <v>1924</v>
      </c>
      <c r="G151" s="21" t="s">
        <v>372</v>
      </c>
      <c r="H151" s="16">
        <v>2600</v>
      </c>
      <c r="I151" s="22">
        <f t="shared" si="5"/>
        <v>1016886</v>
      </c>
      <c r="J151" s="44"/>
      <c r="K151" s="44"/>
      <c r="L151" s="16" t="s">
        <v>24</v>
      </c>
      <c r="M151" s="16"/>
      <c r="N151" s="16"/>
      <c r="O151" s="58" t="s">
        <v>30</v>
      </c>
      <c r="P151" s="58" t="s">
        <v>21</v>
      </c>
      <c r="Q151" s="51" t="s">
        <v>22</v>
      </c>
    </row>
    <row r="152" spans="1:17" ht="25.5">
      <c r="A152" s="35" t="s">
        <v>345</v>
      </c>
      <c r="B152" s="44" t="s">
        <v>180</v>
      </c>
      <c r="C152" s="16" t="s">
        <v>18</v>
      </c>
      <c r="D152" s="19">
        <v>86</v>
      </c>
      <c r="E152" s="20">
        <v>3070.69</v>
      </c>
      <c r="F152" s="16">
        <v>1972</v>
      </c>
      <c r="G152" s="21" t="s">
        <v>372</v>
      </c>
      <c r="H152" s="16">
        <v>2600</v>
      </c>
      <c r="I152" s="22">
        <f t="shared" si="5"/>
        <v>7983794</v>
      </c>
      <c r="J152" s="44"/>
      <c r="K152" s="44"/>
      <c r="L152" s="16" t="s">
        <v>24</v>
      </c>
      <c r="M152" s="16"/>
      <c r="N152" s="16"/>
      <c r="O152" s="58" t="s">
        <v>30</v>
      </c>
      <c r="P152" s="58" t="s">
        <v>43</v>
      </c>
      <c r="Q152" s="51" t="s">
        <v>22</v>
      </c>
    </row>
    <row r="153" spans="1:17" ht="12.75">
      <c r="A153" s="35" t="s">
        <v>346</v>
      </c>
      <c r="B153" s="44" t="s">
        <v>181</v>
      </c>
      <c r="C153" s="16" t="s">
        <v>18</v>
      </c>
      <c r="D153" s="49">
        <v>1</v>
      </c>
      <c r="E153" s="50">
        <v>41.13</v>
      </c>
      <c r="F153" s="24">
        <v>1930</v>
      </c>
      <c r="G153" s="21" t="s">
        <v>372</v>
      </c>
      <c r="H153" s="16">
        <v>2600</v>
      </c>
      <c r="I153" s="36">
        <f aca="true" t="shared" si="6" ref="I153:I169">E153*H153</f>
        <v>106938</v>
      </c>
      <c r="J153" s="23"/>
      <c r="K153" s="23"/>
      <c r="L153" s="16" t="s">
        <v>19</v>
      </c>
      <c r="M153" s="24"/>
      <c r="N153" s="24"/>
      <c r="O153" s="58"/>
      <c r="P153" s="58" t="s">
        <v>21</v>
      </c>
      <c r="Q153" s="51" t="s">
        <v>22</v>
      </c>
    </row>
    <row r="154" spans="1:17" ht="12.75">
      <c r="A154" s="35" t="s">
        <v>347</v>
      </c>
      <c r="B154" s="44" t="s">
        <v>182</v>
      </c>
      <c r="C154" s="16" t="s">
        <v>41</v>
      </c>
      <c r="D154" s="19">
        <v>1</v>
      </c>
      <c r="E154" s="20">
        <v>25.52</v>
      </c>
      <c r="F154" s="16">
        <v>1930</v>
      </c>
      <c r="G154" s="21" t="s">
        <v>372</v>
      </c>
      <c r="H154" s="16">
        <v>2600</v>
      </c>
      <c r="I154" s="22">
        <f t="shared" si="6"/>
        <v>66352</v>
      </c>
      <c r="J154" s="44"/>
      <c r="K154" s="44"/>
      <c r="L154" s="16" t="s">
        <v>24</v>
      </c>
      <c r="M154" s="16"/>
      <c r="N154" s="16"/>
      <c r="O154" s="58"/>
      <c r="P154" s="58" t="s">
        <v>21</v>
      </c>
      <c r="Q154" s="51" t="s">
        <v>22</v>
      </c>
    </row>
    <row r="155" spans="1:17" ht="12.75">
      <c r="A155" s="35" t="s">
        <v>348</v>
      </c>
      <c r="B155" s="44" t="s">
        <v>183</v>
      </c>
      <c r="C155" s="16" t="s">
        <v>18</v>
      </c>
      <c r="D155" s="19">
        <v>3</v>
      </c>
      <c r="E155" s="20">
        <v>71</v>
      </c>
      <c r="F155" s="16">
        <v>1945</v>
      </c>
      <c r="G155" s="21" t="s">
        <v>372</v>
      </c>
      <c r="H155" s="16">
        <v>2600</v>
      </c>
      <c r="I155" s="22">
        <f t="shared" si="6"/>
        <v>184600</v>
      </c>
      <c r="J155" s="44"/>
      <c r="K155" s="44"/>
      <c r="L155" s="16" t="s">
        <v>24</v>
      </c>
      <c r="M155" s="16"/>
      <c r="N155" s="16"/>
      <c r="O155" s="58"/>
      <c r="P155" s="58" t="s">
        <v>21</v>
      </c>
      <c r="Q155" s="51" t="s">
        <v>31</v>
      </c>
    </row>
    <row r="156" spans="1:17" ht="12.75">
      <c r="A156" s="35" t="s">
        <v>349</v>
      </c>
      <c r="B156" s="44" t="s">
        <v>184</v>
      </c>
      <c r="C156" s="16" t="s">
        <v>18</v>
      </c>
      <c r="D156" s="49">
        <v>1</v>
      </c>
      <c r="E156" s="50">
        <v>30.72</v>
      </c>
      <c r="F156" s="24">
        <v>1945</v>
      </c>
      <c r="G156" s="21" t="s">
        <v>372</v>
      </c>
      <c r="H156" s="16">
        <v>2600</v>
      </c>
      <c r="I156" s="36">
        <f t="shared" si="6"/>
        <v>79872</v>
      </c>
      <c r="J156" s="23"/>
      <c r="K156" s="23"/>
      <c r="L156" s="16" t="s">
        <v>19</v>
      </c>
      <c r="M156" s="24"/>
      <c r="N156" s="24"/>
      <c r="O156" s="58"/>
      <c r="P156" s="58" t="s">
        <v>21</v>
      </c>
      <c r="Q156" s="51" t="s">
        <v>22</v>
      </c>
    </row>
    <row r="157" spans="1:17" s="15" customFormat="1" ht="12.75">
      <c r="A157" s="35" t="s">
        <v>350</v>
      </c>
      <c r="B157" s="44" t="s">
        <v>185</v>
      </c>
      <c r="C157" s="16" t="s">
        <v>18</v>
      </c>
      <c r="D157" s="49">
        <v>2</v>
      </c>
      <c r="E157" s="50">
        <v>107.73</v>
      </c>
      <c r="F157" s="24">
        <v>1945</v>
      </c>
      <c r="G157" s="21" t="s">
        <v>372</v>
      </c>
      <c r="H157" s="16">
        <v>2600</v>
      </c>
      <c r="I157" s="36">
        <f t="shared" si="6"/>
        <v>280098</v>
      </c>
      <c r="J157" s="23"/>
      <c r="K157" s="23"/>
      <c r="L157" s="16" t="s">
        <v>19</v>
      </c>
      <c r="M157" s="24"/>
      <c r="N157" s="24"/>
      <c r="O157" s="68"/>
      <c r="P157" s="58" t="s">
        <v>21</v>
      </c>
      <c r="Q157" s="51" t="s">
        <v>22</v>
      </c>
    </row>
    <row r="158" spans="1:17" ht="12.75">
      <c r="A158" s="35" t="s">
        <v>351</v>
      </c>
      <c r="B158" s="66" t="s">
        <v>186</v>
      </c>
      <c r="C158" s="16" t="s">
        <v>41</v>
      </c>
      <c r="D158" s="24">
        <v>1</v>
      </c>
      <c r="E158" s="50">
        <v>330.77</v>
      </c>
      <c r="F158" s="24">
        <v>1986</v>
      </c>
      <c r="G158" s="21" t="s">
        <v>372</v>
      </c>
      <c r="H158" s="16">
        <v>2600</v>
      </c>
      <c r="I158" s="37">
        <f t="shared" si="6"/>
        <v>860002</v>
      </c>
      <c r="J158" s="67"/>
      <c r="K158" s="67"/>
      <c r="L158" s="16" t="s">
        <v>24</v>
      </c>
      <c r="M158" s="67"/>
      <c r="N158" s="67"/>
      <c r="O158" s="58"/>
      <c r="P158" s="58" t="s">
        <v>187</v>
      </c>
      <c r="Q158" s="58" t="s">
        <v>31</v>
      </c>
    </row>
    <row r="159" spans="1:17" ht="25.5">
      <c r="A159" s="35" t="s">
        <v>352</v>
      </c>
      <c r="B159" s="44" t="s">
        <v>188</v>
      </c>
      <c r="C159" s="16" t="s">
        <v>18</v>
      </c>
      <c r="D159" s="19">
        <v>29</v>
      </c>
      <c r="E159" s="20">
        <v>805.57</v>
      </c>
      <c r="F159" s="16">
        <v>1963</v>
      </c>
      <c r="G159" s="21" t="s">
        <v>372</v>
      </c>
      <c r="H159" s="16">
        <v>2600</v>
      </c>
      <c r="I159" s="22">
        <f t="shared" si="6"/>
        <v>2094482.0000000002</v>
      </c>
      <c r="J159" s="44"/>
      <c r="K159" s="44"/>
      <c r="L159" s="16" t="s">
        <v>24</v>
      </c>
      <c r="M159" s="16"/>
      <c r="N159" s="16"/>
      <c r="O159" s="58" t="s">
        <v>30</v>
      </c>
      <c r="P159" s="58" t="s">
        <v>43</v>
      </c>
      <c r="Q159" s="51" t="s">
        <v>22</v>
      </c>
    </row>
    <row r="160" spans="1:17" s="15" customFormat="1" ht="25.5">
      <c r="A160" s="35" t="s">
        <v>353</v>
      </c>
      <c r="B160" s="44" t="s">
        <v>189</v>
      </c>
      <c r="C160" s="16" t="s">
        <v>18</v>
      </c>
      <c r="D160" s="19">
        <v>25</v>
      </c>
      <c r="E160" s="20">
        <v>795.16</v>
      </c>
      <c r="F160" s="16">
        <v>1963</v>
      </c>
      <c r="G160" s="21" t="s">
        <v>372</v>
      </c>
      <c r="H160" s="16">
        <v>2600</v>
      </c>
      <c r="I160" s="22">
        <f t="shared" si="6"/>
        <v>2067416</v>
      </c>
      <c r="J160" s="44"/>
      <c r="K160" s="44"/>
      <c r="L160" s="16" t="s">
        <v>24</v>
      </c>
      <c r="M160" s="16"/>
      <c r="N160" s="16"/>
      <c r="O160" s="58" t="s">
        <v>30</v>
      </c>
      <c r="P160" s="58" t="s">
        <v>43</v>
      </c>
      <c r="Q160" s="51" t="s">
        <v>22</v>
      </c>
    </row>
    <row r="161" spans="1:17" s="15" customFormat="1" ht="12.75">
      <c r="A161" s="35" t="s">
        <v>354</v>
      </c>
      <c r="B161" s="44" t="s">
        <v>190</v>
      </c>
      <c r="C161" s="16" t="s">
        <v>18</v>
      </c>
      <c r="D161" s="19">
        <v>12</v>
      </c>
      <c r="E161" s="20">
        <v>321.98</v>
      </c>
      <c r="F161" s="16">
        <v>1995</v>
      </c>
      <c r="G161" s="21" t="s">
        <v>372</v>
      </c>
      <c r="H161" s="16">
        <v>2600</v>
      </c>
      <c r="I161" s="22">
        <f t="shared" si="6"/>
        <v>837148</v>
      </c>
      <c r="J161" s="44"/>
      <c r="K161" s="44"/>
      <c r="L161" s="16" t="s">
        <v>24</v>
      </c>
      <c r="M161" s="16"/>
      <c r="N161" s="16"/>
      <c r="O161" s="58" t="s">
        <v>34</v>
      </c>
      <c r="P161" s="58" t="s">
        <v>43</v>
      </c>
      <c r="Q161" s="51" t="s">
        <v>22</v>
      </c>
    </row>
    <row r="162" spans="1:17" s="15" customFormat="1" ht="12.75">
      <c r="A162" s="35" t="s">
        <v>355</v>
      </c>
      <c r="B162" s="44" t="s">
        <v>191</v>
      </c>
      <c r="C162" s="16" t="s">
        <v>18</v>
      </c>
      <c r="D162" s="19">
        <v>32</v>
      </c>
      <c r="E162" s="20">
        <v>683.1</v>
      </c>
      <c r="F162" s="16">
        <v>1994</v>
      </c>
      <c r="G162" s="21" t="s">
        <v>372</v>
      </c>
      <c r="H162" s="16">
        <v>2600</v>
      </c>
      <c r="I162" s="22">
        <f t="shared" si="6"/>
        <v>1776060</v>
      </c>
      <c r="J162" s="44"/>
      <c r="K162" s="44"/>
      <c r="L162" s="16" t="s">
        <v>24</v>
      </c>
      <c r="M162" s="16"/>
      <c r="N162" s="16"/>
      <c r="O162" s="58" t="s">
        <v>34</v>
      </c>
      <c r="P162" s="58" t="s">
        <v>43</v>
      </c>
      <c r="Q162" s="51" t="s">
        <v>22</v>
      </c>
    </row>
    <row r="163" spans="1:17" ht="26.25" customHeight="1">
      <c r="A163" s="35" t="s">
        <v>356</v>
      </c>
      <c r="B163" s="44" t="s">
        <v>193</v>
      </c>
      <c r="C163" s="16" t="s">
        <v>194</v>
      </c>
      <c r="D163" s="19">
        <v>6</v>
      </c>
      <c r="E163" s="20">
        <v>1557.63</v>
      </c>
      <c r="F163" s="16">
        <v>1972</v>
      </c>
      <c r="G163" s="21" t="s">
        <v>372</v>
      </c>
      <c r="H163" s="16">
        <v>2600</v>
      </c>
      <c r="I163" s="22">
        <f t="shared" si="6"/>
        <v>4049838.0000000005</v>
      </c>
      <c r="J163" s="22"/>
      <c r="K163" s="44"/>
      <c r="L163" s="16" t="s">
        <v>24</v>
      </c>
      <c r="M163" s="16"/>
      <c r="N163" s="16"/>
      <c r="O163" s="58" t="s">
        <v>30</v>
      </c>
      <c r="P163" s="58" t="s">
        <v>43</v>
      </c>
      <c r="Q163" s="51" t="s">
        <v>22</v>
      </c>
    </row>
    <row r="164" spans="1:17" ht="29.25" customHeight="1">
      <c r="A164" s="35" t="s">
        <v>357</v>
      </c>
      <c r="B164" s="44" t="s">
        <v>195</v>
      </c>
      <c r="C164" s="16" t="s">
        <v>194</v>
      </c>
      <c r="D164" s="19">
        <v>2</v>
      </c>
      <c r="E164" s="20">
        <v>1241.3</v>
      </c>
      <c r="F164" s="16">
        <v>1972</v>
      </c>
      <c r="G164" s="21" t="s">
        <v>372</v>
      </c>
      <c r="H164" s="16">
        <v>2600</v>
      </c>
      <c r="I164" s="22">
        <f t="shared" si="6"/>
        <v>3227380</v>
      </c>
      <c r="J164" s="22"/>
      <c r="K164" s="44"/>
      <c r="L164" s="16" t="s">
        <v>24</v>
      </c>
      <c r="M164" s="16"/>
      <c r="N164" s="16"/>
      <c r="O164" s="58" t="s">
        <v>30</v>
      </c>
      <c r="P164" s="58" t="s">
        <v>43</v>
      </c>
      <c r="Q164" s="51" t="s">
        <v>22</v>
      </c>
    </row>
    <row r="165" spans="1:17" ht="12.75" customHeight="1">
      <c r="A165" s="35" t="s">
        <v>358</v>
      </c>
      <c r="B165" s="44" t="s">
        <v>196</v>
      </c>
      <c r="C165" s="16" t="s">
        <v>18</v>
      </c>
      <c r="D165" s="49">
        <v>3</v>
      </c>
      <c r="E165" s="50">
        <v>86.8</v>
      </c>
      <c r="F165" s="24">
        <v>1930</v>
      </c>
      <c r="G165" s="21" t="s">
        <v>372</v>
      </c>
      <c r="H165" s="16">
        <v>2600</v>
      </c>
      <c r="I165" s="36">
        <f t="shared" si="6"/>
        <v>225680</v>
      </c>
      <c r="J165" s="23"/>
      <c r="K165" s="23"/>
      <c r="L165" s="16" t="s">
        <v>19</v>
      </c>
      <c r="M165" s="24"/>
      <c r="N165" s="24"/>
      <c r="O165" s="58"/>
      <c r="P165" s="58" t="s">
        <v>21</v>
      </c>
      <c r="Q165" s="51" t="s">
        <v>27</v>
      </c>
    </row>
    <row r="166" spans="1:17" ht="12.75">
      <c r="A166" s="35" t="s">
        <v>359</v>
      </c>
      <c r="B166" s="44" t="s">
        <v>197</v>
      </c>
      <c r="C166" s="16" t="s">
        <v>77</v>
      </c>
      <c r="D166" s="19"/>
      <c r="E166" s="20">
        <v>58.64</v>
      </c>
      <c r="F166" s="16"/>
      <c r="G166" s="21" t="s">
        <v>372</v>
      </c>
      <c r="H166" s="16">
        <v>500</v>
      </c>
      <c r="I166" s="22">
        <f t="shared" si="6"/>
        <v>29320</v>
      </c>
      <c r="J166" s="44"/>
      <c r="K166" s="44"/>
      <c r="L166" s="16" t="s">
        <v>24</v>
      </c>
      <c r="M166" s="16"/>
      <c r="N166" s="16"/>
      <c r="O166" s="58"/>
      <c r="P166" s="58" t="s">
        <v>43</v>
      </c>
      <c r="Q166" s="51" t="s">
        <v>22</v>
      </c>
    </row>
    <row r="167" spans="1:17" s="15" customFormat="1" ht="12.75">
      <c r="A167" s="35" t="s">
        <v>360</v>
      </c>
      <c r="B167" s="44" t="s">
        <v>198</v>
      </c>
      <c r="C167" s="16" t="s">
        <v>77</v>
      </c>
      <c r="D167" s="19"/>
      <c r="E167" s="20">
        <v>82.21</v>
      </c>
      <c r="F167" s="16"/>
      <c r="G167" s="21" t="s">
        <v>372</v>
      </c>
      <c r="H167" s="16">
        <v>500</v>
      </c>
      <c r="I167" s="22">
        <f t="shared" si="6"/>
        <v>41105</v>
      </c>
      <c r="J167" s="44"/>
      <c r="K167" s="44"/>
      <c r="L167" s="16" t="s">
        <v>24</v>
      </c>
      <c r="M167" s="16"/>
      <c r="N167" s="16"/>
      <c r="O167" s="68"/>
      <c r="P167" s="58" t="s">
        <v>43</v>
      </c>
      <c r="Q167" s="51" t="s">
        <v>22</v>
      </c>
    </row>
    <row r="168" spans="1:17" ht="12.75">
      <c r="A168" s="35" t="s">
        <v>361</v>
      </c>
      <c r="B168" s="44" t="s">
        <v>199</v>
      </c>
      <c r="C168" s="16" t="s">
        <v>18</v>
      </c>
      <c r="D168" s="49">
        <v>1</v>
      </c>
      <c r="E168" s="50">
        <v>49.6</v>
      </c>
      <c r="F168" s="24">
        <v>1925</v>
      </c>
      <c r="G168" s="21" t="s">
        <v>372</v>
      </c>
      <c r="H168" s="16">
        <v>2600</v>
      </c>
      <c r="I168" s="36">
        <f t="shared" si="6"/>
        <v>128960</v>
      </c>
      <c r="J168" s="23"/>
      <c r="K168" s="23"/>
      <c r="L168" s="16" t="s">
        <v>19</v>
      </c>
      <c r="M168" s="24"/>
      <c r="N168" s="24"/>
      <c r="O168" s="58"/>
      <c r="P168" s="58" t="s">
        <v>21</v>
      </c>
      <c r="Q168" s="51" t="s">
        <v>31</v>
      </c>
    </row>
    <row r="169" spans="1:17" ht="25.5">
      <c r="A169" s="35" t="s">
        <v>362</v>
      </c>
      <c r="B169" s="44" t="s">
        <v>200</v>
      </c>
      <c r="C169" s="16" t="s">
        <v>18</v>
      </c>
      <c r="D169" s="19">
        <v>80</v>
      </c>
      <c r="E169" s="20">
        <v>4526.39</v>
      </c>
      <c r="F169" s="16">
        <v>1920</v>
      </c>
      <c r="G169" s="21" t="s">
        <v>372</v>
      </c>
      <c r="H169" s="16">
        <v>2600</v>
      </c>
      <c r="I169" s="22">
        <f t="shared" si="6"/>
        <v>11768614</v>
      </c>
      <c r="J169" s="44"/>
      <c r="K169" s="44"/>
      <c r="L169" s="16" t="s">
        <v>24</v>
      </c>
      <c r="M169" s="16"/>
      <c r="N169" s="16"/>
      <c r="O169" s="58" t="s">
        <v>30</v>
      </c>
      <c r="P169" s="58" t="s">
        <v>21</v>
      </c>
      <c r="Q169" s="51" t="s">
        <v>22</v>
      </c>
    </row>
    <row r="170" spans="1:17" ht="25.5">
      <c r="A170" s="35" t="s">
        <v>363</v>
      </c>
      <c r="B170" s="43" t="s">
        <v>201</v>
      </c>
      <c r="C170" s="16" t="s">
        <v>41</v>
      </c>
      <c r="D170" s="19"/>
      <c r="E170" s="20">
        <v>178</v>
      </c>
      <c r="F170" s="16">
        <v>2013</v>
      </c>
      <c r="G170" s="21" t="s">
        <v>372</v>
      </c>
      <c r="H170" s="16"/>
      <c r="I170" s="22">
        <v>1128000</v>
      </c>
      <c r="J170" s="44"/>
      <c r="K170" s="44"/>
      <c r="L170" s="16" t="s">
        <v>24</v>
      </c>
      <c r="M170" s="16"/>
      <c r="N170" s="16"/>
      <c r="O170" s="58" t="s">
        <v>30</v>
      </c>
      <c r="P170" s="58" t="s">
        <v>202</v>
      </c>
      <c r="Q170" s="58" t="s">
        <v>203</v>
      </c>
    </row>
    <row r="171" spans="1:17" s="15" customFormat="1" ht="12.75">
      <c r="A171" s="35" t="s">
        <v>364</v>
      </c>
      <c r="B171" s="44" t="s">
        <v>204</v>
      </c>
      <c r="C171" s="16" t="s">
        <v>41</v>
      </c>
      <c r="D171" s="49">
        <v>1</v>
      </c>
      <c r="E171" s="50">
        <v>136</v>
      </c>
      <c r="F171" s="24">
        <v>1955</v>
      </c>
      <c r="G171" s="21" t="s">
        <v>372</v>
      </c>
      <c r="H171" s="16">
        <v>2600</v>
      </c>
      <c r="I171" s="36">
        <f>E171*H171</f>
        <v>353600</v>
      </c>
      <c r="J171" s="23"/>
      <c r="K171" s="23"/>
      <c r="L171" s="16" t="s">
        <v>19</v>
      </c>
      <c r="M171" s="24"/>
      <c r="N171" s="24"/>
      <c r="O171" s="68"/>
      <c r="P171" s="58" t="s">
        <v>21</v>
      </c>
      <c r="Q171" s="51" t="s">
        <v>27</v>
      </c>
    </row>
    <row r="172" spans="1:17" s="15" customFormat="1" ht="12.75">
      <c r="A172" s="35" t="s">
        <v>365</v>
      </c>
      <c r="B172" s="44" t="s">
        <v>369</v>
      </c>
      <c r="C172" s="16" t="s">
        <v>41</v>
      </c>
      <c r="D172" s="49"/>
      <c r="E172" s="50">
        <v>746</v>
      </c>
      <c r="F172" s="24">
        <v>1925</v>
      </c>
      <c r="G172" s="21" t="s">
        <v>372</v>
      </c>
      <c r="H172" s="16">
        <v>2600</v>
      </c>
      <c r="I172" s="97">
        <f>E172*H172</f>
        <v>1939600</v>
      </c>
      <c r="J172" s="23"/>
      <c r="K172" s="23"/>
      <c r="L172" s="16" t="s">
        <v>24</v>
      </c>
      <c r="M172" s="24" t="s">
        <v>93</v>
      </c>
      <c r="N172" s="24"/>
      <c r="O172" s="58" t="s">
        <v>34</v>
      </c>
      <c r="P172" s="58" t="s">
        <v>21</v>
      </c>
      <c r="Q172" s="51" t="s">
        <v>22</v>
      </c>
    </row>
    <row r="173" spans="1:17" s="15" customFormat="1" ht="12.75">
      <c r="A173" s="35" t="s">
        <v>366</v>
      </c>
      <c r="B173" s="44" t="s">
        <v>205</v>
      </c>
      <c r="C173" s="16" t="s">
        <v>18</v>
      </c>
      <c r="D173" s="19">
        <v>8</v>
      </c>
      <c r="E173" s="20">
        <v>356.96</v>
      </c>
      <c r="F173" s="16">
        <v>1900</v>
      </c>
      <c r="G173" s="21" t="s">
        <v>372</v>
      </c>
      <c r="H173" s="16">
        <v>2600</v>
      </c>
      <c r="I173" s="22">
        <f>E173*H173</f>
        <v>928096</v>
      </c>
      <c r="J173" s="44"/>
      <c r="K173" s="44"/>
      <c r="L173" s="16" t="s">
        <v>24</v>
      </c>
      <c r="M173" s="16"/>
      <c r="N173" s="16"/>
      <c r="O173" s="58" t="s">
        <v>34</v>
      </c>
      <c r="P173" s="58" t="s">
        <v>21</v>
      </c>
      <c r="Q173" s="51" t="s">
        <v>22</v>
      </c>
    </row>
    <row r="174" spans="1:17" ht="12.75">
      <c r="A174" s="73"/>
      <c r="B174" s="10" t="s">
        <v>38</v>
      </c>
      <c r="C174" s="73"/>
      <c r="D174" s="74"/>
      <c r="E174" s="75"/>
      <c r="F174" s="76"/>
      <c r="G174" s="76"/>
      <c r="H174" s="76"/>
      <c r="I174" s="77">
        <f>SUM(I17:I173)</f>
        <v>216371315</v>
      </c>
      <c r="J174" s="77">
        <f>SUM(J4:J173)</f>
        <v>350000</v>
      </c>
      <c r="K174" s="78"/>
      <c r="L174" s="79"/>
      <c r="M174" s="79"/>
      <c r="N174" s="79"/>
      <c r="O174" s="80"/>
      <c r="P174" s="80"/>
      <c r="Q174" s="80"/>
    </row>
    <row r="176" spans="2:9" ht="15.75">
      <c r="B176" s="45" t="s">
        <v>206</v>
      </c>
      <c r="I176" s="46">
        <f>I15+I174</f>
        <v>217819034</v>
      </c>
    </row>
    <row r="180" spans="7:9" ht="12.75">
      <c r="G180" s="3"/>
      <c r="H180" s="1"/>
      <c r="I180" s="111"/>
    </row>
  </sheetData>
  <sheetProtection selectLockedCells="1" selectUnlockedCells="1"/>
  <autoFilter ref="A2:N177"/>
  <mergeCells count="1">
    <mergeCell ref="A1:N1"/>
  </mergeCells>
  <printOptions/>
  <pageMargins left="0.38819444444444445" right="0.44930555555555557" top="0.3701388888888889" bottom="0.8097222222222222" header="0.1798611111111111" footer="0.5118055555555555"/>
  <pageSetup fitToHeight="0" fitToWidth="1" horizontalDpi="300" verticalDpi="300" orientation="landscape" paperSize="9" r:id="rId1"/>
  <headerFooter alignWithMargins="0">
    <oddHeader>&amp;LZałącznik Nr 1 do Polisy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2" max="2" width="14.140625" style="0" customWidth="1"/>
    <col min="3" max="3" width="11.28125" style="0" customWidth="1"/>
    <col min="4" max="4" width="6.57421875" style="0" customWidth="1"/>
    <col min="7" max="7" width="23.28125" style="0" customWidth="1"/>
    <col min="9" max="9" width="13.140625" style="0" customWidth="1"/>
    <col min="10" max="10" width="7.8515625" style="0" customWidth="1"/>
    <col min="11" max="11" width="5.28125" style="0" customWidth="1"/>
    <col min="12" max="12" width="8.00390625" style="0" customWidth="1"/>
    <col min="13" max="13" width="7.57421875" style="0" customWidth="1"/>
    <col min="14" max="14" width="10.8515625" style="0" customWidth="1"/>
    <col min="15" max="15" width="13.8515625" style="0" customWidth="1"/>
    <col min="16" max="16" width="10.00390625" style="0" customWidth="1"/>
    <col min="17" max="17" width="9.140625" style="0" customWidth="1"/>
  </cols>
  <sheetData>
    <row r="1" spans="1:17" ht="39.75" customHeight="1">
      <c r="A1" s="102" t="s">
        <v>370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60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  <c r="K2" s="8" t="s">
        <v>10</v>
      </c>
      <c r="L2" s="6" t="s">
        <v>11</v>
      </c>
      <c r="M2" s="6" t="s">
        <v>12</v>
      </c>
      <c r="N2" s="6" t="s">
        <v>13</v>
      </c>
      <c r="O2" s="9" t="s">
        <v>14</v>
      </c>
      <c r="P2" s="9" t="s">
        <v>15</v>
      </c>
      <c r="Q2" s="9" t="s">
        <v>16</v>
      </c>
    </row>
    <row r="3" spans="1:17" ht="12.75">
      <c r="A3" s="16" t="s">
        <v>210</v>
      </c>
      <c r="B3" s="44" t="s">
        <v>25</v>
      </c>
      <c r="C3" s="16" t="s">
        <v>18</v>
      </c>
      <c r="D3" s="19">
        <v>9</v>
      </c>
      <c r="E3" s="20">
        <v>239.98</v>
      </c>
      <c r="F3" s="16">
        <v>1900</v>
      </c>
      <c r="G3" s="21" t="s">
        <v>372</v>
      </c>
      <c r="H3" s="16">
        <v>300</v>
      </c>
      <c r="I3" s="36">
        <f aca="true" t="shared" si="0" ref="I3:I13">E3*H3</f>
        <v>71994</v>
      </c>
      <c r="J3" s="23"/>
      <c r="K3" s="23"/>
      <c r="L3" s="16" t="s">
        <v>24</v>
      </c>
      <c r="M3" s="24"/>
      <c r="N3" s="24" t="s">
        <v>20</v>
      </c>
      <c r="O3" s="51"/>
      <c r="P3" s="51" t="s">
        <v>21</v>
      </c>
      <c r="Q3" s="51" t="s">
        <v>22</v>
      </c>
    </row>
    <row r="4" spans="1:17" ht="12.75">
      <c r="A4" s="16" t="s">
        <v>211</v>
      </c>
      <c r="B4" s="44" t="s">
        <v>23</v>
      </c>
      <c r="C4" s="16" t="s">
        <v>18</v>
      </c>
      <c r="D4" s="49">
        <v>5</v>
      </c>
      <c r="E4" s="50">
        <v>151.55</v>
      </c>
      <c r="F4" s="24">
        <v>1900</v>
      </c>
      <c r="G4" s="21" t="s">
        <v>372</v>
      </c>
      <c r="H4" s="16">
        <v>300</v>
      </c>
      <c r="I4" s="36">
        <f t="shared" si="0"/>
        <v>45465</v>
      </c>
      <c r="J4" s="23"/>
      <c r="K4" s="23"/>
      <c r="L4" s="16" t="s">
        <v>24</v>
      </c>
      <c r="M4" s="24"/>
      <c r="N4" s="24" t="s">
        <v>20</v>
      </c>
      <c r="O4" s="52"/>
      <c r="P4" s="51" t="s">
        <v>21</v>
      </c>
      <c r="Q4" s="51" t="s">
        <v>22</v>
      </c>
    </row>
    <row r="5" spans="1:17" ht="12.75">
      <c r="A5" s="16" t="s">
        <v>212</v>
      </c>
      <c r="B5" s="44" t="s">
        <v>69</v>
      </c>
      <c r="C5" s="16" t="s">
        <v>18</v>
      </c>
      <c r="D5" s="49">
        <v>5</v>
      </c>
      <c r="E5" s="50">
        <v>216.05</v>
      </c>
      <c r="F5" s="24">
        <v>1900</v>
      </c>
      <c r="G5" s="21" t="s">
        <v>372</v>
      </c>
      <c r="H5" s="16">
        <v>300</v>
      </c>
      <c r="I5" s="36">
        <f t="shared" si="0"/>
        <v>64815</v>
      </c>
      <c r="J5" s="23"/>
      <c r="K5" s="23"/>
      <c r="L5" s="16" t="s">
        <v>19</v>
      </c>
      <c r="M5" s="24"/>
      <c r="N5" s="24" t="s">
        <v>20</v>
      </c>
      <c r="O5" s="51"/>
      <c r="P5" s="51" t="s">
        <v>21</v>
      </c>
      <c r="Q5" s="51" t="s">
        <v>22</v>
      </c>
    </row>
    <row r="6" spans="1:17" ht="12.75">
      <c r="A6" s="16" t="s">
        <v>213</v>
      </c>
      <c r="B6" s="53" t="s">
        <v>26</v>
      </c>
      <c r="C6" s="54" t="s">
        <v>18</v>
      </c>
      <c r="D6" s="55">
        <v>1</v>
      </c>
      <c r="E6" s="20">
        <v>60.6</v>
      </c>
      <c r="F6" s="54">
        <v>1964</v>
      </c>
      <c r="G6" s="21" t="s">
        <v>372</v>
      </c>
      <c r="H6" s="16">
        <v>300</v>
      </c>
      <c r="I6" s="56">
        <f t="shared" si="0"/>
        <v>18180</v>
      </c>
      <c r="J6" s="23"/>
      <c r="K6" s="23"/>
      <c r="L6" s="16" t="s">
        <v>24</v>
      </c>
      <c r="M6" s="24"/>
      <c r="N6" s="24" t="s">
        <v>20</v>
      </c>
      <c r="O6" s="51"/>
      <c r="P6" s="51" t="s">
        <v>21</v>
      </c>
      <c r="Q6" s="51" t="s">
        <v>27</v>
      </c>
    </row>
    <row r="7" spans="1:17" ht="12.75">
      <c r="A7" s="16" t="s">
        <v>214</v>
      </c>
      <c r="B7" s="44" t="s">
        <v>28</v>
      </c>
      <c r="C7" s="16" t="s">
        <v>18</v>
      </c>
      <c r="D7" s="19">
        <v>4</v>
      </c>
      <c r="E7" s="20">
        <v>218.61</v>
      </c>
      <c r="F7" s="16">
        <v>1900</v>
      </c>
      <c r="G7" s="21" t="s">
        <v>372</v>
      </c>
      <c r="H7" s="16">
        <v>300</v>
      </c>
      <c r="I7" s="57">
        <f t="shared" si="0"/>
        <v>65583</v>
      </c>
      <c r="J7" s="44"/>
      <c r="K7" s="44"/>
      <c r="L7" s="16" t="s">
        <v>24</v>
      </c>
      <c r="M7" s="16"/>
      <c r="N7" s="24" t="s">
        <v>20</v>
      </c>
      <c r="O7" s="51"/>
      <c r="P7" s="51" t="s">
        <v>21</v>
      </c>
      <c r="Q7" s="51" t="s">
        <v>22</v>
      </c>
    </row>
    <row r="8" spans="1:17" ht="29.25" customHeight="1">
      <c r="A8" s="16" t="s">
        <v>215</v>
      </c>
      <c r="B8" s="17" t="s">
        <v>29</v>
      </c>
      <c r="C8" s="16" t="s">
        <v>18</v>
      </c>
      <c r="D8" s="19">
        <v>13</v>
      </c>
      <c r="E8" s="20">
        <v>267.91</v>
      </c>
      <c r="F8" s="16">
        <v>1800</v>
      </c>
      <c r="G8" s="21" t="s">
        <v>372</v>
      </c>
      <c r="H8" s="16">
        <v>300</v>
      </c>
      <c r="I8" s="22">
        <f t="shared" si="0"/>
        <v>80373.00000000001</v>
      </c>
      <c r="J8" s="23"/>
      <c r="K8" s="23"/>
      <c r="L8" s="16" t="s">
        <v>24</v>
      </c>
      <c r="M8" s="24"/>
      <c r="N8" s="24" t="s">
        <v>20</v>
      </c>
      <c r="O8" s="58" t="s">
        <v>30</v>
      </c>
      <c r="P8" s="51" t="s">
        <v>21</v>
      </c>
      <c r="Q8" s="51" t="s">
        <v>22</v>
      </c>
    </row>
    <row r="9" spans="1:17" ht="29.25" customHeight="1">
      <c r="A9" s="16" t="s">
        <v>216</v>
      </c>
      <c r="B9" s="44" t="s">
        <v>32</v>
      </c>
      <c r="C9" s="16" t="s">
        <v>18</v>
      </c>
      <c r="D9" s="49">
        <v>1</v>
      </c>
      <c r="E9" s="50">
        <v>50.03</v>
      </c>
      <c r="F9" s="24">
        <v>1900</v>
      </c>
      <c r="G9" s="21" t="s">
        <v>372</v>
      </c>
      <c r="H9" s="16">
        <v>300</v>
      </c>
      <c r="I9" s="36">
        <f t="shared" si="0"/>
        <v>15009</v>
      </c>
      <c r="J9" s="23"/>
      <c r="K9" s="23"/>
      <c r="L9" s="16" t="s">
        <v>24</v>
      </c>
      <c r="M9" s="24"/>
      <c r="N9" s="24" t="s">
        <v>20</v>
      </c>
      <c r="O9" s="58" t="s">
        <v>30</v>
      </c>
      <c r="P9" s="51" t="s">
        <v>21</v>
      </c>
      <c r="Q9" s="51" t="s">
        <v>22</v>
      </c>
    </row>
    <row r="10" spans="1:17" ht="12.75">
      <c r="A10" s="16" t="s">
        <v>217</v>
      </c>
      <c r="B10" s="44" t="s">
        <v>33</v>
      </c>
      <c r="C10" s="16" t="s">
        <v>18</v>
      </c>
      <c r="D10" s="19">
        <v>14</v>
      </c>
      <c r="E10" s="20">
        <v>409.94</v>
      </c>
      <c r="F10" s="16">
        <v>1880</v>
      </c>
      <c r="G10" s="21" t="s">
        <v>372</v>
      </c>
      <c r="H10" s="16">
        <v>300</v>
      </c>
      <c r="I10" s="22">
        <f t="shared" si="0"/>
        <v>122982</v>
      </c>
      <c r="J10" s="23"/>
      <c r="K10" s="23"/>
      <c r="L10" s="16" t="s">
        <v>24</v>
      </c>
      <c r="M10" s="24"/>
      <c r="N10" s="24" t="s">
        <v>20</v>
      </c>
      <c r="O10" s="51"/>
      <c r="P10" s="51" t="s">
        <v>21</v>
      </c>
      <c r="Q10" s="51" t="s">
        <v>22</v>
      </c>
    </row>
    <row r="11" spans="1:17" ht="26.25" customHeight="1">
      <c r="A11" s="16" t="s">
        <v>218</v>
      </c>
      <c r="B11" s="17" t="s">
        <v>35</v>
      </c>
      <c r="C11" s="18" t="s">
        <v>36</v>
      </c>
      <c r="D11" s="19">
        <v>1</v>
      </c>
      <c r="E11" s="20">
        <v>156.65</v>
      </c>
      <c r="F11" s="16">
        <v>1926</v>
      </c>
      <c r="G11" s="21" t="s">
        <v>372</v>
      </c>
      <c r="H11" s="16">
        <v>300</v>
      </c>
      <c r="I11" s="22">
        <f t="shared" si="0"/>
        <v>46995</v>
      </c>
      <c r="J11" s="23"/>
      <c r="K11" s="23"/>
      <c r="L11" s="16" t="s">
        <v>24</v>
      </c>
      <c r="M11" s="24"/>
      <c r="N11" s="24" t="s">
        <v>20</v>
      </c>
      <c r="O11" s="51"/>
      <c r="P11" s="51" t="s">
        <v>21</v>
      </c>
      <c r="Q11" s="51" t="s">
        <v>22</v>
      </c>
    </row>
    <row r="12" spans="1:17" ht="16.5" customHeight="1">
      <c r="A12" s="16" t="s">
        <v>219</v>
      </c>
      <c r="B12" s="44" t="s">
        <v>192</v>
      </c>
      <c r="C12" s="16" t="s">
        <v>18</v>
      </c>
      <c r="D12" s="19">
        <v>2</v>
      </c>
      <c r="E12" s="20">
        <v>296.1</v>
      </c>
      <c r="F12" s="16">
        <v>1885</v>
      </c>
      <c r="G12" s="21" t="s">
        <v>372</v>
      </c>
      <c r="H12" s="16">
        <v>2600</v>
      </c>
      <c r="I12" s="22">
        <f>E12*H12</f>
        <v>769860.0000000001</v>
      </c>
      <c r="J12" s="44"/>
      <c r="K12" s="44"/>
      <c r="L12" s="16" t="s">
        <v>24</v>
      </c>
      <c r="M12" s="16"/>
      <c r="N12" s="24" t="s">
        <v>20</v>
      </c>
      <c r="O12" s="68"/>
      <c r="P12" s="58" t="s">
        <v>21</v>
      </c>
      <c r="Q12" s="51" t="s">
        <v>73</v>
      </c>
    </row>
    <row r="13" spans="1:17" ht="27" customHeight="1">
      <c r="A13" s="16" t="s">
        <v>220</v>
      </c>
      <c r="B13" s="44" t="s">
        <v>37</v>
      </c>
      <c r="C13" s="16" t="s">
        <v>18</v>
      </c>
      <c r="D13" s="19">
        <v>10</v>
      </c>
      <c r="E13" s="20">
        <v>488.21</v>
      </c>
      <c r="F13" s="16">
        <v>1935</v>
      </c>
      <c r="G13" s="21" t="s">
        <v>372</v>
      </c>
      <c r="H13" s="16">
        <v>300</v>
      </c>
      <c r="I13" s="22">
        <f t="shared" si="0"/>
        <v>146463</v>
      </c>
      <c r="J13" s="88"/>
      <c r="K13" s="88"/>
      <c r="L13" s="89" t="s">
        <v>24</v>
      </c>
      <c r="M13" s="90"/>
      <c r="N13" s="90" t="s">
        <v>20</v>
      </c>
      <c r="O13" s="85" t="s">
        <v>30</v>
      </c>
      <c r="P13" s="86" t="s">
        <v>21</v>
      </c>
      <c r="Q13" s="86" t="s">
        <v>22</v>
      </c>
    </row>
    <row r="14" spans="1:17" ht="12.75">
      <c r="A14" s="99" t="s">
        <v>38</v>
      </c>
      <c r="B14" s="100"/>
      <c r="C14" s="100"/>
      <c r="D14" s="100"/>
      <c r="E14" s="100"/>
      <c r="F14" s="100"/>
      <c r="G14" s="100"/>
      <c r="H14" s="101"/>
      <c r="I14" s="87">
        <f>SUBTOTAL(9,I3:I13)</f>
        <v>1447719</v>
      </c>
      <c r="J14" s="104"/>
      <c r="K14" s="104"/>
      <c r="L14" s="104"/>
      <c r="M14" s="104"/>
      <c r="N14" s="104"/>
      <c r="O14" s="104"/>
      <c r="P14" s="104"/>
      <c r="Q14" s="104"/>
    </row>
  </sheetData>
  <sheetProtection selectLockedCells="1" selectUnlockedCells="1"/>
  <autoFilter ref="A2:N13"/>
  <mergeCells count="3">
    <mergeCell ref="A14:H14"/>
    <mergeCell ref="A1:Q1"/>
    <mergeCell ref="J14:Q1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64">
      <selection activeCell="K103" sqref="K103:L103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1.28125" style="0" customWidth="1"/>
    <col min="4" max="4" width="6.140625" style="0" customWidth="1"/>
    <col min="5" max="5" width="8.28125" style="0" customWidth="1"/>
    <col min="6" max="6" width="7.28125" style="0" customWidth="1"/>
    <col min="7" max="7" width="22.421875" style="47" customWidth="1"/>
    <col min="8" max="8" width="9.421875" style="0" customWidth="1"/>
    <col min="9" max="9" width="13.8515625" style="0" customWidth="1"/>
    <col min="10" max="10" width="10.421875" style="0" customWidth="1"/>
    <col min="11" max="11" width="5.7109375" style="0" customWidth="1"/>
    <col min="12" max="12" width="7.8515625" style="0" customWidth="1"/>
    <col min="13" max="13" width="7.00390625" style="0" customWidth="1"/>
    <col min="14" max="14" width="9.7109375" style="0" customWidth="1"/>
    <col min="15" max="15" width="14.8515625" style="0" customWidth="1"/>
    <col min="16" max="16" width="11.28125" style="0" customWidth="1"/>
    <col min="17" max="17" width="11.421875" style="0" customWidth="1"/>
  </cols>
  <sheetData>
    <row r="1" spans="1:17" ht="39.75" customHeight="1">
      <c r="A1" s="108" t="s">
        <v>373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60">
      <c r="A2" s="91" t="s">
        <v>0</v>
      </c>
      <c r="B2" s="92" t="s">
        <v>1</v>
      </c>
      <c r="C2" s="93" t="s">
        <v>2</v>
      </c>
      <c r="D2" s="93" t="s">
        <v>3</v>
      </c>
      <c r="E2" s="94" t="s">
        <v>4</v>
      </c>
      <c r="F2" s="93" t="s">
        <v>5</v>
      </c>
      <c r="G2" s="95" t="s">
        <v>6</v>
      </c>
      <c r="H2" s="93" t="s">
        <v>7</v>
      </c>
      <c r="I2" s="94" t="s">
        <v>8</v>
      </c>
      <c r="J2" s="93" t="s">
        <v>207</v>
      </c>
      <c r="K2" s="96" t="s">
        <v>10</v>
      </c>
      <c r="L2" s="93" t="s">
        <v>11</v>
      </c>
      <c r="M2" s="93" t="s">
        <v>12</v>
      </c>
      <c r="N2" s="93" t="s">
        <v>13</v>
      </c>
      <c r="O2" s="93" t="s">
        <v>14</v>
      </c>
      <c r="P2" s="93" t="s">
        <v>15</v>
      </c>
      <c r="Q2" s="93" t="s">
        <v>16</v>
      </c>
    </row>
    <row r="3" spans="1:17" ht="12.75">
      <c r="A3" s="35" t="s">
        <v>210</v>
      </c>
      <c r="B3" s="44" t="s">
        <v>40</v>
      </c>
      <c r="C3" s="16" t="s">
        <v>41</v>
      </c>
      <c r="D3" s="19">
        <v>30</v>
      </c>
      <c r="E3" s="20">
        <v>2955.58</v>
      </c>
      <c r="F3" s="16">
        <v>1975</v>
      </c>
      <c r="G3" s="21" t="s">
        <v>372</v>
      </c>
      <c r="H3" s="16">
        <v>2600</v>
      </c>
      <c r="I3" s="22">
        <f aca="true" t="shared" si="0" ref="I3:I33">E3*H3</f>
        <v>7684508</v>
      </c>
      <c r="J3" s="65">
        <v>90000</v>
      </c>
      <c r="K3" s="16" t="s">
        <v>42</v>
      </c>
      <c r="L3" s="16" t="s">
        <v>24</v>
      </c>
      <c r="M3" s="16"/>
      <c r="N3" s="16"/>
      <c r="O3" s="58" t="s">
        <v>34</v>
      </c>
      <c r="P3" s="58" t="s">
        <v>43</v>
      </c>
      <c r="Q3" s="51" t="s">
        <v>22</v>
      </c>
    </row>
    <row r="4" spans="1:17" ht="12.75">
      <c r="A4" s="35" t="s">
        <v>211</v>
      </c>
      <c r="B4" s="44" t="s">
        <v>44</v>
      </c>
      <c r="C4" s="16" t="s">
        <v>18</v>
      </c>
      <c r="D4" s="19">
        <v>25</v>
      </c>
      <c r="E4" s="20">
        <v>948.77</v>
      </c>
      <c r="F4" s="16">
        <v>1920</v>
      </c>
      <c r="G4" s="21" t="s">
        <v>372</v>
      </c>
      <c r="H4" s="16">
        <v>2600</v>
      </c>
      <c r="I4" s="22">
        <f t="shared" si="0"/>
        <v>2466802</v>
      </c>
      <c r="J4" s="44"/>
      <c r="K4" s="44"/>
      <c r="L4" s="16" t="s">
        <v>24</v>
      </c>
      <c r="M4" s="16"/>
      <c r="N4" s="16"/>
      <c r="O4" s="58"/>
      <c r="P4" s="58" t="s">
        <v>21</v>
      </c>
      <c r="Q4" s="51" t="s">
        <v>22</v>
      </c>
    </row>
    <row r="5" spans="1:17" ht="12.75">
      <c r="A5" s="35" t="s">
        <v>212</v>
      </c>
      <c r="B5" s="44" t="s">
        <v>45</v>
      </c>
      <c r="C5" s="16" t="s">
        <v>18</v>
      </c>
      <c r="D5" s="49">
        <v>1</v>
      </c>
      <c r="E5" s="50">
        <v>65.04</v>
      </c>
      <c r="F5" s="24">
        <v>1945</v>
      </c>
      <c r="G5" s="21" t="s">
        <v>372</v>
      </c>
      <c r="H5" s="16">
        <v>2600</v>
      </c>
      <c r="I5" s="36">
        <f t="shared" si="0"/>
        <v>169104.00000000003</v>
      </c>
      <c r="J5" s="23"/>
      <c r="K5" s="23"/>
      <c r="L5" s="16" t="s">
        <v>19</v>
      </c>
      <c r="M5" s="24"/>
      <c r="N5" s="24"/>
      <c r="O5" s="58"/>
      <c r="P5" s="58" t="s">
        <v>21</v>
      </c>
      <c r="Q5" s="51" t="s">
        <v>27</v>
      </c>
    </row>
    <row r="6" spans="1:17" ht="12.75">
      <c r="A6" s="35" t="s">
        <v>213</v>
      </c>
      <c r="B6" s="44" t="s">
        <v>46</v>
      </c>
      <c r="C6" s="16" t="s">
        <v>18</v>
      </c>
      <c r="D6" s="49">
        <v>1</v>
      </c>
      <c r="E6" s="50">
        <v>110</v>
      </c>
      <c r="F6" s="24">
        <v>1978</v>
      </c>
      <c r="G6" s="21" t="s">
        <v>372</v>
      </c>
      <c r="H6" s="16">
        <v>2600</v>
      </c>
      <c r="I6" s="36">
        <f t="shared" si="0"/>
        <v>286000</v>
      </c>
      <c r="J6" s="23"/>
      <c r="K6" s="23"/>
      <c r="L6" s="16" t="s">
        <v>24</v>
      </c>
      <c r="M6" s="24"/>
      <c r="N6" s="24"/>
      <c r="O6" s="58"/>
      <c r="P6" s="58" t="s">
        <v>21</v>
      </c>
      <c r="Q6" s="59" t="s">
        <v>31</v>
      </c>
    </row>
    <row r="7" spans="1:17" ht="12.75">
      <c r="A7" s="35" t="s">
        <v>214</v>
      </c>
      <c r="B7" s="44" t="s">
        <v>46</v>
      </c>
      <c r="C7" s="16" t="s">
        <v>47</v>
      </c>
      <c r="D7" s="49"/>
      <c r="E7" s="50">
        <v>48</v>
      </c>
      <c r="F7" s="24"/>
      <c r="G7" s="21" t="s">
        <v>372</v>
      </c>
      <c r="H7" s="16">
        <v>500</v>
      </c>
      <c r="I7" s="36">
        <f t="shared" si="0"/>
        <v>24000</v>
      </c>
      <c r="J7" s="23"/>
      <c r="K7" s="23"/>
      <c r="L7" s="16" t="s">
        <v>24</v>
      </c>
      <c r="M7" s="24"/>
      <c r="N7" s="24"/>
      <c r="O7" s="58"/>
      <c r="P7" s="58" t="s">
        <v>21</v>
      </c>
      <c r="Q7" s="58" t="s">
        <v>22</v>
      </c>
    </row>
    <row r="8" spans="1:17" ht="12.75">
      <c r="A8" s="35" t="s">
        <v>215</v>
      </c>
      <c r="B8" s="44" t="s">
        <v>48</v>
      </c>
      <c r="C8" s="16" t="s">
        <v>41</v>
      </c>
      <c r="D8" s="49">
        <v>1</v>
      </c>
      <c r="E8" s="50">
        <v>810.06</v>
      </c>
      <c r="F8" s="24">
        <v>1978</v>
      </c>
      <c r="G8" s="21" t="s">
        <v>372</v>
      </c>
      <c r="H8" s="16">
        <v>2600</v>
      </c>
      <c r="I8" s="36">
        <f t="shared" si="0"/>
        <v>2106156</v>
      </c>
      <c r="J8" s="23"/>
      <c r="K8" s="23"/>
      <c r="L8" s="16" t="s">
        <v>24</v>
      </c>
      <c r="M8" s="24"/>
      <c r="N8" s="24"/>
      <c r="O8" s="58" t="s">
        <v>34</v>
      </c>
      <c r="P8" s="58" t="s">
        <v>43</v>
      </c>
      <c r="Q8" s="51" t="s">
        <v>22</v>
      </c>
    </row>
    <row r="9" spans="1:17" ht="12.75">
      <c r="A9" s="35" t="s">
        <v>216</v>
      </c>
      <c r="B9" s="44" t="s">
        <v>49</v>
      </c>
      <c r="C9" s="16" t="s">
        <v>18</v>
      </c>
      <c r="D9" s="19">
        <v>2</v>
      </c>
      <c r="E9" s="20">
        <v>196.63</v>
      </c>
      <c r="F9" s="16">
        <v>1932</v>
      </c>
      <c r="G9" s="21" t="s">
        <v>372</v>
      </c>
      <c r="H9" s="16">
        <v>2600</v>
      </c>
      <c r="I9" s="22">
        <f t="shared" si="0"/>
        <v>511238</v>
      </c>
      <c r="J9" s="44"/>
      <c r="K9" s="44"/>
      <c r="L9" s="16" t="s">
        <v>24</v>
      </c>
      <c r="M9" s="16"/>
      <c r="N9" s="16"/>
      <c r="O9" s="58"/>
      <c r="P9" s="58" t="s">
        <v>21</v>
      </c>
      <c r="Q9" s="51" t="s">
        <v>22</v>
      </c>
    </row>
    <row r="10" spans="1:17" ht="12.75">
      <c r="A10" s="35" t="s">
        <v>217</v>
      </c>
      <c r="B10" s="44" t="s">
        <v>50</v>
      </c>
      <c r="C10" s="16" t="s">
        <v>41</v>
      </c>
      <c r="D10" s="19">
        <v>3</v>
      </c>
      <c r="E10" s="20">
        <v>87.42</v>
      </c>
      <c r="F10" s="16">
        <v>1963</v>
      </c>
      <c r="G10" s="21" t="s">
        <v>372</v>
      </c>
      <c r="H10" s="16">
        <v>2600</v>
      </c>
      <c r="I10" s="22">
        <f t="shared" si="0"/>
        <v>227292</v>
      </c>
      <c r="J10" s="44"/>
      <c r="K10" s="44"/>
      <c r="L10" s="16" t="s">
        <v>24</v>
      </c>
      <c r="M10" s="16"/>
      <c r="N10" s="16"/>
      <c r="O10" s="58"/>
      <c r="P10" s="58" t="s">
        <v>43</v>
      </c>
      <c r="Q10" s="51" t="s">
        <v>22</v>
      </c>
    </row>
    <row r="11" spans="1:17" ht="25.5">
      <c r="A11" s="35" t="s">
        <v>218</v>
      </c>
      <c r="B11" s="44" t="s">
        <v>51</v>
      </c>
      <c r="C11" s="16" t="s">
        <v>18</v>
      </c>
      <c r="D11" s="19">
        <v>32</v>
      </c>
      <c r="E11" s="20">
        <v>1364.65</v>
      </c>
      <c r="F11" s="16">
        <v>1905</v>
      </c>
      <c r="G11" s="21" t="s">
        <v>372</v>
      </c>
      <c r="H11" s="16">
        <v>2600</v>
      </c>
      <c r="I11" s="22">
        <f t="shared" si="0"/>
        <v>3548090.0000000005</v>
      </c>
      <c r="J11" s="44"/>
      <c r="K11" s="44"/>
      <c r="L11" s="16" t="s">
        <v>24</v>
      </c>
      <c r="M11" s="16"/>
      <c r="N11" s="16"/>
      <c r="O11" s="58" t="s">
        <v>30</v>
      </c>
      <c r="P11" s="58" t="s">
        <v>21</v>
      </c>
      <c r="Q11" s="51" t="s">
        <v>22</v>
      </c>
    </row>
    <row r="12" spans="1:17" ht="12.75">
      <c r="A12" s="35" t="s">
        <v>219</v>
      </c>
      <c r="B12" s="44" t="s">
        <v>52</v>
      </c>
      <c r="C12" s="16" t="s">
        <v>18</v>
      </c>
      <c r="D12" s="49">
        <v>1</v>
      </c>
      <c r="E12" s="50">
        <v>66.58</v>
      </c>
      <c r="F12" s="24">
        <v>1936</v>
      </c>
      <c r="G12" s="21" t="s">
        <v>372</v>
      </c>
      <c r="H12" s="16">
        <v>2600</v>
      </c>
      <c r="I12" s="36">
        <f t="shared" si="0"/>
        <v>173108</v>
      </c>
      <c r="J12" s="23"/>
      <c r="K12" s="23"/>
      <c r="L12" s="16" t="s">
        <v>19</v>
      </c>
      <c r="M12" s="24"/>
      <c r="N12" s="24"/>
      <c r="O12" s="58"/>
      <c r="P12" s="58" t="s">
        <v>21</v>
      </c>
      <c r="Q12" s="51" t="s">
        <v>22</v>
      </c>
    </row>
    <row r="13" spans="1:17" ht="25.5">
      <c r="A13" s="35" t="s">
        <v>220</v>
      </c>
      <c r="B13" s="44" t="s">
        <v>53</v>
      </c>
      <c r="C13" s="16" t="s">
        <v>18</v>
      </c>
      <c r="D13" s="19">
        <v>17</v>
      </c>
      <c r="E13" s="20">
        <v>556.7</v>
      </c>
      <c r="F13" s="16">
        <v>1932</v>
      </c>
      <c r="G13" s="21" t="s">
        <v>372</v>
      </c>
      <c r="H13" s="16">
        <v>2600</v>
      </c>
      <c r="I13" s="22">
        <f t="shared" si="0"/>
        <v>1447420.0000000002</v>
      </c>
      <c r="J13" s="44"/>
      <c r="K13" s="44"/>
      <c r="L13" s="16" t="s">
        <v>24</v>
      </c>
      <c r="M13" s="16"/>
      <c r="N13" s="16"/>
      <c r="O13" s="58" t="s">
        <v>30</v>
      </c>
      <c r="P13" s="58" t="s">
        <v>21</v>
      </c>
      <c r="Q13" s="51" t="s">
        <v>22</v>
      </c>
    </row>
    <row r="14" spans="1:17" ht="12.75">
      <c r="A14" s="35" t="s">
        <v>221</v>
      </c>
      <c r="B14" s="44" t="s">
        <v>54</v>
      </c>
      <c r="C14" s="16" t="s">
        <v>18</v>
      </c>
      <c r="D14" s="19">
        <v>3</v>
      </c>
      <c r="E14" s="20">
        <v>124.83</v>
      </c>
      <c r="F14" s="16">
        <v>1932</v>
      </c>
      <c r="G14" s="21" t="s">
        <v>372</v>
      </c>
      <c r="H14" s="16">
        <v>2600</v>
      </c>
      <c r="I14" s="22">
        <f t="shared" si="0"/>
        <v>324558</v>
      </c>
      <c r="J14" s="44"/>
      <c r="K14" s="44"/>
      <c r="L14" s="16" t="s">
        <v>24</v>
      </c>
      <c r="M14" s="16"/>
      <c r="N14" s="16"/>
      <c r="O14" s="58" t="s">
        <v>34</v>
      </c>
      <c r="P14" s="58" t="s">
        <v>21</v>
      </c>
      <c r="Q14" s="51" t="s">
        <v>22</v>
      </c>
    </row>
    <row r="15" spans="1:17" ht="12.75">
      <c r="A15" s="35" t="s">
        <v>222</v>
      </c>
      <c r="B15" s="44" t="s">
        <v>55</v>
      </c>
      <c r="C15" s="16" t="s">
        <v>18</v>
      </c>
      <c r="D15" s="19">
        <v>43</v>
      </c>
      <c r="E15" s="20">
        <v>1144.13</v>
      </c>
      <c r="F15" s="16">
        <v>1850</v>
      </c>
      <c r="G15" s="21" t="s">
        <v>372</v>
      </c>
      <c r="H15" s="16">
        <v>2600</v>
      </c>
      <c r="I15" s="22">
        <f t="shared" si="0"/>
        <v>2974738.0000000005</v>
      </c>
      <c r="J15" s="44"/>
      <c r="K15" s="44"/>
      <c r="L15" s="16" t="s">
        <v>24</v>
      </c>
      <c r="M15" s="16"/>
      <c r="N15" s="16"/>
      <c r="O15" s="58"/>
      <c r="P15" s="58" t="s">
        <v>21</v>
      </c>
      <c r="Q15" s="51" t="s">
        <v>22</v>
      </c>
    </row>
    <row r="16" spans="1:17" ht="12.75">
      <c r="A16" s="35" t="s">
        <v>223</v>
      </c>
      <c r="B16" s="66" t="s">
        <v>56</v>
      </c>
      <c r="C16" s="16" t="s">
        <v>18</v>
      </c>
      <c r="D16" s="16">
        <v>1</v>
      </c>
      <c r="E16" s="20">
        <v>43.68</v>
      </c>
      <c r="F16" s="16">
        <v>1945</v>
      </c>
      <c r="G16" s="21" t="s">
        <v>372</v>
      </c>
      <c r="H16" s="16">
        <v>2600</v>
      </c>
      <c r="I16" s="39">
        <f t="shared" si="0"/>
        <v>113568</v>
      </c>
      <c r="J16" s="66"/>
      <c r="K16" s="66"/>
      <c r="L16" s="16" t="s">
        <v>24</v>
      </c>
      <c r="M16" s="66"/>
      <c r="N16" s="66"/>
      <c r="O16" s="58"/>
      <c r="P16" s="58" t="s">
        <v>21</v>
      </c>
      <c r="Q16" s="51" t="s">
        <v>22</v>
      </c>
    </row>
    <row r="17" spans="1:17" ht="12.75">
      <c r="A17" s="35" t="s">
        <v>224</v>
      </c>
      <c r="B17" s="44" t="s">
        <v>57</v>
      </c>
      <c r="C17" s="16" t="s">
        <v>18</v>
      </c>
      <c r="D17" s="49">
        <v>1</v>
      </c>
      <c r="E17" s="50">
        <v>43.97</v>
      </c>
      <c r="F17" s="24">
        <v>1946</v>
      </c>
      <c r="G17" s="21" t="s">
        <v>372</v>
      </c>
      <c r="H17" s="16">
        <v>2600</v>
      </c>
      <c r="I17" s="36">
        <f t="shared" si="0"/>
        <v>114322</v>
      </c>
      <c r="J17" s="23"/>
      <c r="K17" s="23"/>
      <c r="L17" s="16" t="s">
        <v>19</v>
      </c>
      <c r="M17" s="24"/>
      <c r="N17" s="24"/>
      <c r="O17" s="68"/>
      <c r="P17" s="58" t="s">
        <v>21</v>
      </c>
      <c r="Q17" s="59" t="s">
        <v>31</v>
      </c>
    </row>
    <row r="18" spans="1:17" ht="12.75">
      <c r="A18" s="35" t="s">
        <v>225</v>
      </c>
      <c r="B18" s="66" t="s">
        <v>58</v>
      </c>
      <c r="C18" s="16" t="s">
        <v>18</v>
      </c>
      <c r="D18" s="24">
        <v>1</v>
      </c>
      <c r="E18" s="50">
        <v>69.76</v>
      </c>
      <c r="F18" s="24">
        <v>1945</v>
      </c>
      <c r="G18" s="21" t="s">
        <v>372</v>
      </c>
      <c r="H18" s="16">
        <v>2600</v>
      </c>
      <c r="I18" s="37">
        <f t="shared" si="0"/>
        <v>181376</v>
      </c>
      <c r="J18" s="67"/>
      <c r="K18" s="67"/>
      <c r="L18" s="16" t="s">
        <v>19</v>
      </c>
      <c r="M18" s="67"/>
      <c r="N18" s="67"/>
      <c r="O18" s="69"/>
      <c r="P18" s="58" t="s">
        <v>21</v>
      </c>
      <c r="Q18" s="59" t="s">
        <v>31</v>
      </c>
    </row>
    <row r="19" spans="1:17" ht="12.75">
      <c r="A19" s="35" t="s">
        <v>226</v>
      </c>
      <c r="B19" s="44" t="s">
        <v>59</v>
      </c>
      <c r="C19" s="16" t="s">
        <v>18</v>
      </c>
      <c r="D19" s="19">
        <v>5</v>
      </c>
      <c r="E19" s="20">
        <v>233.3</v>
      </c>
      <c r="F19" s="16">
        <v>1935</v>
      </c>
      <c r="G19" s="21" t="s">
        <v>372</v>
      </c>
      <c r="H19" s="16">
        <v>2600</v>
      </c>
      <c r="I19" s="22">
        <f t="shared" si="0"/>
        <v>606580</v>
      </c>
      <c r="J19" s="44"/>
      <c r="K19" s="44"/>
      <c r="L19" s="16" t="s">
        <v>24</v>
      </c>
      <c r="M19" s="16"/>
      <c r="N19" s="16"/>
      <c r="O19" s="58"/>
      <c r="P19" s="58" t="s">
        <v>21</v>
      </c>
      <c r="Q19" s="51" t="s">
        <v>22</v>
      </c>
    </row>
    <row r="20" spans="1:17" ht="12.75">
      <c r="A20" s="35" t="s">
        <v>227</v>
      </c>
      <c r="B20" s="44" t="s">
        <v>60</v>
      </c>
      <c r="C20" s="16" t="s">
        <v>18</v>
      </c>
      <c r="D20" s="19">
        <v>36</v>
      </c>
      <c r="E20" s="20">
        <v>931.08</v>
      </c>
      <c r="F20" s="16">
        <v>1989</v>
      </c>
      <c r="G20" s="21" t="s">
        <v>372</v>
      </c>
      <c r="H20" s="16">
        <v>2600</v>
      </c>
      <c r="I20" s="22">
        <f t="shared" si="0"/>
        <v>2420808</v>
      </c>
      <c r="J20" s="44"/>
      <c r="K20" s="44"/>
      <c r="L20" s="16" t="s">
        <v>24</v>
      </c>
      <c r="M20" s="16"/>
      <c r="N20" s="16"/>
      <c r="O20" s="58"/>
      <c r="P20" s="58" t="s">
        <v>43</v>
      </c>
      <c r="Q20" s="51" t="s">
        <v>22</v>
      </c>
    </row>
    <row r="21" spans="1:17" ht="12.75">
      <c r="A21" s="35" t="s">
        <v>228</v>
      </c>
      <c r="B21" s="44" t="s">
        <v>61</v>
      </c>
      <c r="C21" s="16" t="s">
        <v>18</v>
      </c>
      <c r="D21" s="19">
        <v>30</v>
      </c>
      <c r="E21" s="20">
        <v>920.66</v>
      </c>
      <c r="F21" s="16">
        <v>1989</v>
      </c>
      <c r="G21" s="21" t="s">
        <v>372</v>
      </c>
      <c r="H21" s="16">
        <v>2600</v>
      </c>
      <c r="I21" s="22">
        <f t="shared" si="0"/>
        <v>2393716</v>
      </c>
      <c r="J21" s="44"/>
      <c r="K21" s="44"/>
      <c r="L21" s="16" t="s">
        <v>24</v>
      </c>
      <c r="M21" s="16"/>
      <c r="N21" s="16"/>
      <c r="O21" s="58"/>
      <c r="P21" s="58" t="s">
        <v>43</v>
      </c>
      <c r="Q21" s="51" t="s">
        <v>22</v>
      </c>
    </row>
    <row r="22" spans="1:17" ht="12.75">
      <c r="A22" s="35" t="s">
        <v>229</v>
      </c>
      <c r="B22" s="44" t="s">
        <v>62</v>
      </c>
      <c r="C22" s="16" t="s">
        <v>18</v>
      </c>
      <c r="D22" s="19">
        <v>76</v>
      </c>
      <c r="E22" s="70">
        <v>2118.04</v>
      </c>
      <c r="F22" s="16">
        <v>2010</v>
      </c>
      <c r="G22" s="21" t="s">
        <v>372</v>
      </c>
      <c r="H22" s="16">
        <v>2600</v>
      </c>
      <c r="I22" s="22">
        <f t="shared" si="0"/>
        <v>5506904</v>
      </c>
      <c r="J22" s="44"/>
      <c r="K22" s="44"/>
      <c r="L22" s="16" t="s">
        <v>24</v>
      </c>
      <c r="M22" s="16"/>
      <c r="N22" s="16"/>
      <c r="O22" s="68"/>
      <c r="P22" s="58" t="s">
        <v>43</v>
      </c>
      <c r="Q22" s="51" t="s">
        <v>22</v>
      </c>
    </row>
    <row r="23" spans="1:17" ht="12.75">
      <c r="A23" s="35" t="s">
        <v>230</v>
      </c>
      <c r="B23" s="44" t="s">
        <v>63</v>
      </c>
      <c r="C23" s="16" t="s">
        <v>18</v>
      </c>
      <c r="D23" s="19">
        <v>76</v>
      </c>
      <c r="E23" s="70">
        <v>2118.04</v>
      </c>
      <c r="F23" s="16">
        <v>2010</v>
      </c>
      <c r="G23" s="21" t="s">
        <v>372</v>
      </c>
      <c r="H23" s="16">
        <v>2600</v>
      </c>
      <c r="I23" s="22">
        <f t="shared" si="0"/>
        <v>5506904</v>
      </c>
      <c r="J23" s="44"/>
      <c r="K23" s="44"/>
      <c r="L23" s="16" t="s">
        <v>24</v>
      </c>
      <c r="M23" s="16"/>
      <c r="N23" s="16"/>
      <c r="O23" s="58"/>
      <c r="P23" s="58" t="s">
        <v>43</v>
      </c>
      <c r="Q23" s="51" t="s">
        <v>22</v>
      </c>
    </row>
    <row r="24" spans="1:17" ht="12.75">
      <c r="A24" s="35" t="s">
        <v>231</v>
      </c>
      <c r="B24" s="44" t="s">
        <v>64</v>
      </c>
      <c r="C24" s="16" t="s">
        <v>18</v>
      </c>
      <c r="D24" s="19">
        <v>76</v>
      </c>
      <c r="E24" s="70">
        <v>2118.04</v>
      </c>
      <c r="F24" s="16">
        <v>2010</v>
      </c>
      <c r="G24" s="21" t="s">
        <v>372</v>
      </c>
      <c r="H24" s="16">
        <v>2600</v>
      </c>
      <c r="I24" s="22">
        <f t="shared" si="0"/>
        <v>5506904</v>
      </c>
      <c r="J24" s="44"/>
      <c r="K24" s="44"/>
      <c r="L24" s="16" t="s">
        <v>24</v>
      </c>
      <c r="M24" s="16"/>
      <c r="N24" s="16"/>
      <c r="O24" s="58"/>
      <c r="P24" s="58" t="s">
        <v>43</v>
      </c>
      <c r="Q24" s="51" t="s">
        <v>22</v>
      </c>
    </row>
    <row r="25" spans="1:17" ht="12.75">
      <c r="A25" s="35" t="s">
        <v>232</v>
      </c>
      <c r="B25" s="44" t="s">
        <v>65</v>
      </c>
      <c r="C25" s="16" t="s">
        <v>18</v>
      </c>
      <c r="D25" s="19">
        <v>76</v>
      </c>
      <c r="E25" s="70">
        <v>2118.04</v>
      </c>
      <c r="F25" s="16">
        <v>2010</v>
      </c>
      <c r="G25" s="21" t="s">
        <v>372</v>
      </c>
      <c r="H25" s="16">
        <v>2600</v>
      </c>
      <c r="I25" s="22">
        <f t="shared" si="0"/>
        <v>5506904</v>
      </c>
      <c r="J25" s="44"/>
      <c r="K25" s="44"/>
      <c r="L25" s="16" t="s">
        <v>24</v>
      </c>
      <c r="M25" s="16"/>
      <c r="N25" s="16"/>
      <c r="O25" s="58"/>
      <c r="P25" s="58" t="s">
        <v>43</v>
      </c>
      <c r="Q25" s="51" t="s">
        <v>22</v>
      </c>
    </row>
    <row r="26" spans="1:17" ht="12.75">
      <c r="A26" s="35" t="s">
        <v>233</v>
      </c>
      <c r="B26" s="44" t="s">
        <v>66</v>
      </c>
      <c r="C26" s="16" t="s">
        <v>18</v>
      </c>
      <c r="D26" s="19">
        <v>11</v>
      </c>
      <c r="E26" s="20">
        <v>321.59</v>
      </c>
      <c r="F26" s="16">
        <v>1901</v>
      </c>
      <c r="G26" s="21" t="s">
        <v>372</v>
      </c>
      <c r="H26" s="16">
        <v>2600</v>
      </c>
      <c r="I26" s="22">
        <f t="shared" si="0"/>
        <v>836133.9999999999</v>
      </c>
      <c r="J26" s="44"/>
      <c r="K26" s="44"/>
      <c r="L26" s="16" t="s">
        <v>24</v>
      </c>
      <c r="M26" s="16"/>
      <c r="N26" s="16"/>
      <c r="O26" s="58"/>
      <c r="P26" s="58" t="s">
        <v>21</v>
      </c>
      <c r="Q26" s="59" t="s">
        <v>31</v>
      </c>
    </row>
    <row r="27" spans="1:17" ht="12.75">
      <c r="A27" s="35" t="s">
        <v>234</v>
      </c>
      <c r="B27" s="44" t="s">
        <v>67</v>
      </c>
      <c r="C27" s="16" t="s">
        <v>41</v>
      </c>
      <c r="D27" s="19"/>
      <c r="E27" s="20">
        <v>619.71</v>
      </c>
      <c r="F27" s="16">
        <v>1977</v>
      </c>
      <c r="G27" s="21" t="s">
        <v>372</v>
      </c>
      <c r="H27" s="16">
        <v>2600</v>
      </c>
      <c r="I27" s="22">
        <f t="shared" si="0"/>
        <v>1611246</v>
      </c>
      <c r="J27" s="44"/>
      <c r="K27" s="44"/>
      <c r="L27" s="16" t="s">
        <v>24</v>
      </c>
      <c r="M27" s="16"/>
      <c r="N27" s="16"/>
      <c r="O27" s="58"/>
      <c r="P27" s="58" t="s">
        <v>21</v>
      </c>
      <c r="Q27" s="59" t="s">
        <v>31</v>
      </c>
    </row>
    <row r="28" spans="1:17" ht="12.75">
      <c r="A28" s="35" t="s">
        <v>235</v>
      </c>
      <c r="B28" s="44" t="s">
        <v>68</v>
      </c>
      <c r="C28" s="16" t="s">
        <v>18</v>
      </c>
      <c r="D28" s="49">
        <v>4</v>
      </c>
      <c r="E28" s="50">
        <v>133.6</v>
      </c>
      <c r="F28" s="24">
        <v>1945</v>
      </c>
      <c r="G28" s="21" t="s">
        <v>372</v>
      </c>
      <c r="H28" s="16">
        <v>2600</v>
      </c>
      <c r="I28" s="36">
        <f t="shared" si="0"/>
        <v>347360</v>
      </c>
      <c r="J28" s="23"/>
      <c r="K28" s="23"/>
      <c r="L28" s="16" t="s">
        <v>19</v>
      </c>
      <c r="M28" s="24"/>
      <c r="N28" s="24"/>
      <c r="O28" s="58"/>
      <c r="P28" s="58" t="s">
        <v>21</v>
      </c>
      <c r="Q28" s="51" t="s">
        <v>22</v>
      </c>
    </row>
    <row r="29" spans="1:17" ht="12.75">
      <c r="A29" s="35" t="s">
        <v>236</v>
      </c>
      <c r="B29" s="44" t="s">
        <v>70</v>
      </c>
      <c r="C29" s="16" t="s">
        <v>18</v>
      </c>
      <c r="D29" s="19">
        <v>5</v>
      </c>
      <c r="E29" s="20">
        <v>159.78</v>
      </c>
      <c r="F29" s="16">
        <v>1901</v>
      </c>
      <c r="G29" s="21" t="s">
        <v>372</v>
      </c>
      <c r="H29" s="16">
        <v>2600</v>
      </c>
      <c r="I29" s="22">
        <f t="shared" si="0"/>
        <v>415428</v>
      </c>
      <c r="J29" s="44"/>
      <c r="K29" s="44"/>
      <c r="L29" s="16" t="s">
        <v>24</v>
      </c>
      <c r="M29" s="16"/>
      <c r="N29" s="16"/>
      <c r="O29" s="58"/>
      <c r="P29" s="58" t="s">
        <v>21</v>
      </c>
      <c r="Q29" s="51" t="s">
        <v>22</v>
      </c>
    </row>
    <row r="30" spans="1:17" ht="12.75">
      <c r="A30" s="35" t="s">
        <v>237</v>
      </c>
      <c r="B30" s="44" t="s">
        <v>71</v>
      </c>
      <c r="C30" s="16" t="s">
        <v>18</v>
      </c>
      <c r="D30" s="19">
        <v>1</v>
      </c>
      <c r="E30" s="20">
        <v>257.63</v>
      </c>
      <c r="F30" s="16">
        <v>1979</v>
      </c>
      <c r="G30" s="21" t="s">
        <v>372</v>
      </c>
      <c r="H30" s="16">
        <v>2600</v>
      </c>
      <c r="I30" s="22">
        <f t="shared" si="0"/>
        <v>669838</v>
      </c>
      <c r="J30" s="44"/>
      <c r="K30" s="44"/>
      <c r="L30" s="16" t="s">
        <v>24</v>
      </c>
      <c r="M30" s="16"/>
      <c r="N30" s="16"/>
      <c r="O30" s="58"/>
      <c r="P30" s="58" t="s">
        <v>21</v>
      </c>
      <c r="Q30" s="51" t="s">
        <v>31</v>
      </c>
    </row>
    <row r="31" spans="1:17" ht="12.75">
      <c r="A31" s="35" t="s">
        <v>238</v>
      </c>
      <c r="B31" s="66" t="s">
        <v>72</v>
      </c>
      <c r="C31" s="66" t="s">
        <v>18</v>
      </c>
      <c r="D31" s="16">
        <v>1</v>
      </c>
      <c r="E31" s="82">
        <v>41.22</v>
      </c>
      <c r="F31" s="16">
        <v>1945</v>
      </c>
      <c r="G31" s="21" t="s">
        <v>372</v>
      </c>
      <c r="H31" s="16">
        <v>2600</v>
      </c>
      <c r="I31" s="39">
        <f t="shared" si="0"/>
        <v>107172</v>
      </c>
      <c r="J31" s="66"/>
      <c r="K31" s="66"/>
      <c r="L31" s="16" t="s">
        <v>24</v>
      </c>
      <c r="M31" s="66"/>
      <c r="N31" s="66"/>
      <c r="O31" s="58"/>
      <c r="P31" s="58" t="s">
        <v>21</v>
      </c>
      <c r="Q31" s="58" t="s">
        <v>73</v>
      </c>
    </row>
    <row r="32" spans="1:17" ht="12.75">
      <c r="A32" s="35" t="s">
        <v>239</v>
      </c>
      <c r="B32" s="44" t="s">
        <v>74</v>
      </c>
      <c r="C32" s="16" t="s">
        <v>18</v>
      </c>
      <c r="D32" s="19">
        <v>9</v>
      </c>
      <c r="E32" s="20">
        <v>212.82</v>
      </c>
      <c r="F32" s="16">
        <v>1920</v>
      </c>
      <c r="G32" s="21" t="s">
        <v>372</v>
      </c>
      <c r="H32" s="16">
        <v>2600</v>
      </c>
      <c r="I32" s="22">
        <f t="shared" si="0"/>
        <v>553332</v>
      </c>
      <c r="J32" s="44"/>
      <c r="K32" s="44"/>
      <c r="L32" s="16" t="s">
        <v>24</v>
      </c>
      <c r="M32" s="16"/>
      <c r="N32" s="16"/>
      <c r="O32" s="58"/>
      <c r="P32" s="58" t="s">
        <v>21</v>
      </c>
      <c r="Q32" s="51" t="s">
        <v>22</v>
      </c>
    </row>
    <row r="33" spans="1:17" ht="12.75">
      <c r="A33" s="35" t="s">
        <v>240</v>
      </c>
      <c r="B33" s="44" t="s">
        <v>75</v>
      </c>
      <c r="C33" s="16" t="s">
        <v>18</v>
      </c>
      <c r="D33" s="49">
        <v>1</v>
      </c>
      <c r="E33" s="50">
        <v>55.89</v>
      </c>
      <c r="F33" s="24">
        <v>1938</v>
      </c>
      <c r="G33" s="21" t="s">
        <v>372</v>
      </c>
      <c r="H33" s="16">
        <v>2600</v>
      </c>
      <c r="I33" s="36">
        <f t="shared" si="0"/>
        <v>145314</v>
      </c>
      <c r="J33" s="23"/>
      <c r="K33" s="23"/>
      <c r="L33" s="16" t="s">
        <v>19</v>
      </c>
      <c r="M33" s="24"/>
      <c r="N33" s="24"/>
      <c r="O33" s="58"/>
      <c r="P33" s="58" t="s">
        <v>21</v>
      </c>
      <c r="Q33" s="59" t="s">
        <v>31</v>
      </c>
    </row>
    <row r="34" spans="1:17" ht="12.75">
      <c r="A34" s="35" t="s">
        <v>241</v>
      </c>
      <c r="B34" s="44" t="s">
        <v>76</v>
      </c>
      <c r="C34" s="16" t="s">
        <v>77</v>
      </c>
      <c r="D34" s="19">
        <v>2</v>
      </c>
      <c r="E34" s="20">
        <v>24</v>
      </c>
      <c r="F34" s="16"/>
      <c r="G34" s="21" t="s">
        <v>372</v>
      </c>
      <c r="H34" s="16"/>
      <c r="I34" s="40">
        <v>25000</v>
      </c>
      <c r="J34" s="44"/>
      <c r="K34" s="44"/>
      <c r="L34" s="16" t="s">
        <v>24</v>
      </c>
      <c r="M34" s="16"/>
      <c r="N34" s="16"/>
      <c r="O34" s="58"/>
      <c r="P34" s="58" t="s">
        <v>21</v>
      </c>
      <c r="Q34" s="59" t="s">
        <v>31</v>
      </c>
    </row>
    <row r="35" spans="1:17" ht="25.5">
      <c r="A35" s="35" t="s">
        <v>242</v>
      </c>
      <c r="B35" s="44" t="s">
        <v>78</v>
      </c>
      <c r="C35" s="16" t="s">
        <v>18</v>
      </c>
      <c r="D35" s="19">
        <v>22</v>
      </c>
      <c r="E35" s="20">
        <v>746.45</v>
      </c>
      <c r="F35" s="16">
        <v>1900</v>
      </c>
      <c r="G35" s="21" t="s">
        <v>372</v>
      </c>
      <c r="H35" s="16">
        <v>2600</v>
      </c>
      <c r="I35" s="22">
        <f aca="true" t="shared" si="1" ref="I35:I97">E35*H35</f>
        <v>1940770.0000000002</v>
      </c>
      <c r="J35" s="44"/>
      <c r="K35" s="44"/>
      <c r="L35" s="16" t="s">
        <v>24</v>
      </c>
      <c r="M35" s="16"/>
      <c r="N35" s="16"/>
      <c r="O35" s="58" t="s">
        <v>30</v>
      </c>
      <c r="P35" s="58" t="s">
        <v>21</v>
      </c>
      <c r="Q35" s="51" t="s">
        <v>22</v>
      </c>
    </row>
    <row r="36" spans="1:17" ht="12.75">
      <c r="A36" s="35" t="s">
        <v>243</v>
      </c>
      <c r="B36" s="44" t="s">
        <v>79</v>
      </c>
      <c r="C36" s="16" t="s">
        <v>18</v>
      </c>
      <c r="D36" s="19">
        <v>20</v>
      </c>
      <c r="E36" s="20">
        <v>1035.81</v>
      </c>
      <c r="F36" s="16">
        <v>1930</v>
      </c>
      <c r="G36" s="21" t="s">
        <v>372</v>
      </c>
      <c r="H36" s="16">
        <v>2600</v>
      </c>
      <c r="I36" s="22">
        <f t="shared" si="1"/>
        <v>2693106</v>
      </c>
      <c r="J36" s="44"/>
      <c r="K36" s="44"/>
      <c r="L36" s="16" t="s">
        <v>24</v>
      </c>
      <c r="M36" s="16"/>
      <c r="N36" s="16"/>
      <c r="O36" s="58"/>
      <c r="P36" s="58" t="s">
        <v>21</v>
      </c>
      <c r="Q36" s="51" t="s">
        <v>22</v>
      </c>
    </row>
    <row r="37" spans="1:17" ht="12.75">
      <c r="A37" s="35" t="s">
        <v>244</v>
      </c>
      <c r="B37" s="44" t="s">
        <v>80</v>
      </c>
      <c r="C37" s="16" t="s">
        <v>41</v>
      </c>
      <c r="D37" s="19">
        <v>12</v>
      </c>
      <c r="E37" s="20">
        <v>1160.77</v>
      </c>
      <c r="F37" s="16">
        <v>1961</v>
      </c>
      <c r="G37" s="21" t="s">
        <v>372</v>
      </c>
      <c r="H37" s="16">
        <v>2600</v>
      </c>
      <c r="I37" s="22">
        <f t="shared" si="1"/>
        <v>3018002</v>
      </c>
      <c r="J37" s="44"/>
      <c r="K37" s="44"/>
      <c r="L37" s="16" t="s">
        <v>24</v>
      </c>
      <c r="M37" s="16"/>
      <c r="N37" s="16"/>
      <c r="O37" s="58" t="s">
        <v>34</v>
      </c>
      <c r="P37" s="58" t="s">
        <v>21</v>
      </c>
      <c r="Q37" s="51" t="s">
        <v>22</v>
      </c>
    </row>
    <row r="38" spans="1:17" ht="12.75">
      <c r="A38" s="35" t="s">
        <v>245</v>
      </c>
      <c r="B38" s="44" t="s">
        <v>81</v>
      </c>
      <c r="C38" s="16" t="s">
        <v>41</v>
      </c>
      <c r="D38" s="19">
        <v>3</v>
      </c>
      <c r="E38" s="20">
        <v>963.42</v>
      </c>
      <c r="F38" s="16">
        <v>1973</v>
      </c>
      <c r="G38" s="21" t="s">
        <v>372</v>
      </c>
      <c r="H38" s="16">
        <v>2600</v>
      </c>
      <c r="I38" s="22">
        <f t="shared" si="1"/>
        <v>2504892</v>
      </c>
      <c r="J38" s="44"/>
      <c r="K38" s="44"/>
      <c r="L38" s="16" t="s">
        <v>24</v>
      </c>
      <c r="M38" s="16"/>
      <c r="N38" s="16"/>
      <c r="O38" s="58" t="s">
        <v>34</v>
      </c>
      <c r="P38" s="58" t="s">
        <v>43</v>
      </c>
      <c r="Q38" s="51" t="s">
        <v>22</v>
      </c>
    </row>
    <row r="39" spans="1:17" ht="25.5">
      <c r="A39" s="35" t="s">
        <v>246</v>
      </c>
      <c r="B39" s="71" t="s">
        <v>82</v>
      </c>
      <c r="C39" s="16" t="s">
        <v>18</v>
      </c>
      <c r="D39" s="51"/>
      <c r="E39" s="41">
        <v>892.92</v>
      </c>
      <c r="F39" s="16">
        <v>1964</v>
      </c>
      <c r="G39" s="21" t="s">
        <v>372</v>
      </c>
      <c r="H39" s="16">
        <v>2600</v>
      </c>
      <c r="I39" s="22">
        <f t="shared" si="1"/>
        <v>2321592</v>
      </c>
      <c r="J39" s="44"/>
      <c r="K39" s="44"/>
      <c r="L39" s="16" t="s">
        <v>24</v>
      </c>
      <c r="M39" s="16"/>
      <c r="N39" s="16"/>
      <c r="O39" s="58" t="s">
        <v>30</v>
      </c>
      <c r="P39" s="58" t="s">
        <v>43</v>
      </c>
      <c r="Q39" s="51" t="s">
        <v>22</v>
      </c>
    </row>
    <row r="40" spans="1:17" ht="12.75">
      <c r="A40" s="35" t="s">
        <v>247</v>
      </c>
      <c r="B40" s="44" t="s">
        <v>83</v>
      </c>
      <c r="C40" s="16" t="s">
        <v>41</v>
      </c>
      <c r="D40" s="81">
        <v>1</v>
      </c>
      <c r="E40" s="20">
        <v>166.05</v>
      </c>
      <c r="F40" s="16">
        <v>1984</v>
      </c>
      <c r="G40" s="21" t="s">
        <v>372</v>
      </c>
      <c r="H40" s="16">
        <v>2600</v>
      </c>
      <c r="I40" s="22">
        <f t="shared" si="1"/>
        <v>431730.00000000006</v>
      </c>
      <c r="J40" s="44"/>
      <c r="K40" s="44"/>
      <c r="L40" s="16" t="s">
        <v>24</v>
      </c>
      <c r="M40" s="16"/>
      <c r="N40" s="16"/>
      <c r="O40" s="58"/>
      <c r="P40" s="58" t="s">
        <v>43</v>
      </c>
      <c r="Q40" s="51" t="s">
        <v>22</v>
      </c>
    </row>
    <row r="41" spans="1:17" ht="12" customHeight="1">
      <c r="A41" s="35" t="s">
        <v>248</v>
      </c>
      <c r="B41" s="44" t="s">
        <v>84</v>
      </c>
      <c r="C41" s="16" t="s">
        <v>18</v>
      </c>
      <c r="D41" s="19">
        <v>4</v>
      </c>
      <c r="E41" s="20">
        <v>115</v>
      </c>
      <c r="F41" s="16">
        <v>1905</v>
      </c>
      <c r="G41" s="21" t="s">
        <v>372</v>
      </c>
      <c r="H41" s="16">
        <v>2600</v>
      </c>
      <c r="I41" s="22">
        <f t="shared" si="1"/>
        <v>299000</v>
      </c>
      <c r="J41" s="44"/>
      <c r="K41" s="44"/>
      <c r="L41" s="16" t="s">
        <v>24</v>
      </c>
      <c r="M41" s="16"/>
      <c r="N41" s="16"/>
      <c r="O41" s="58"/>
      <c r="P41" s="58" t="s">
        <v>21</v>
      </c>
      <c r="Q41" s="51" t="s">
        <v>22</v>
      </c>
    </row>
    <row r="42" spans="1:17" ht="12.75">
      <c r="A42" s="35" t="s">
        <v>249</v>
      </c>
      <c r="B42" s="44" t="s">
        <v>85</v>
      </c>
      <c r="C42" s="16" t="s">
        <v>18</v>
      </c>
      <c r="D42" s="19">
        <v>8</v>
      </c>
      <c r="E42" s="20">
        <v>203.18</v>
      </c>
      <c r="F42" s="16">
        <v>1905</v>
      </c>
      <c r="G42" s="21" t="s">
        <v>372</v>
      </c>
      <c r="H42" s="16">
        <v>2600</v>
      </c>
      <c r="I42" s="22">
        <f t="shared" si="1"/>
        <v>528268</v>
      </c>
      <c r="J42" s="44"/>
      <c r="K42" s="44"/>
      <c r="L42" s="16" t="s">
        <v>24</v>
      </c>
      <c r="M42" s="16"/>
      <c r="N42" s="16"/>
      <c r="O42" s="58"/>
      <c r="P42" s="58" t="s">
        <v>21</v>
      </c>
      <c r="Q42" s="51" t="s">
        <v>22</v>
      </c>
    </row>
    <row r="43" spans="1:17" ht="12.75">
      <c r="A43" s="35" t="s">
        <v>250</v>
      </c>
      <c r="B43" s="44" t="s">
        <v>86</v>
      </c>
      <c r="C43" s="16" t="s">
        <v>18</v>
      </c>
      <c r="D43" s="19">
        <v>13</v>
      </c>
      <c r="E43" s="20">
        <v>387.49</v>
      </c>
      <c r="F43" s="16">
        <v>1905</v>
      </c>
      <c r="G43" s="21" t="s">
        <v>372</v>
      </c>
      <c r="H43" s="16">
        <v>2600</v>
      </c>
      <c r="I43" s="22">
        <f t="shared" si="1"/>
        <v>1007474</v>
      </c>
      <c r="J43" s="44"/>
      <c r="K43" s="44"/>
      <c r="L43" s="16" t="s">
        <v>24</v>
      </c>
      <c r="M43" s="16"/>
      <c r="N43" s="16"/>
      <c r="O43" s="58"/>
      <c r="P43" s="58" t="s">
        <v>21</v>
      </c>
      <c r="Q43" s="59" t="s">
        <v>87</v>
      </c>
    </row>
    <row r="44" spans="1:17" ht="12.75">
      <c r="A44" s="35" t="s">
        <v>251</v>
      </c>
      <c r="B44" s="44" t="s">
        <v>88</v>
      </c>
      <c r="C44" s="16" t="s">
        <v>18</v>
      </c>
      <c r="D44" s="19">
        <v>10</v>
      </c>
      <c r="E44" s="20">
        <v>325.09</v>
      </c>
      <c r="F44" s="16">
        <v>1906</v>
      </c>
      <c r="G44" s="21" t="s">
        <v>372</v>
      </c>
      <c r="H44" s="16">
        <v>2600</v>
      </c>
      <c r="I44" s="22">
        <f t="shared" si="1"/>
        <v>845233.9999999999</v>
      </c>
      <c r="J44" s="44"/>
      <c r="K44" s="44"/>
      <c r="L44" s="16" t="s">
        <v>24</v>
      </c>
      <c r="M44" s="16"/>
      <c r="N44" s="16"/>
      <c r="O44" s="58"/>
      <c r="P44" s="58" t="s">
        <v>21</v>
      </c>
      <c r="Q44" s="51" t="s">
        <v>22</v>
      </c>
    </row>
    <row r="45" spans="1:17" ht="12.75">
      <c r="A45" s="35" t="s">
        <v>252</v>
      </c>
      <c r="B45" s="44" t="s">
        <v>89</v>
      </c>
      <c r="C45" s="16" t="s">
        <v>18</v>
      </c>
      <c r="D45" s="19">
        <v>9</v>
      </c>
      <c r="E45" s="20">
        <v>199.83</v>
      </c>
      <c r="F45" s="16">
        <v>1926</v>
      </c>
      <c r="G45" s="21" t="s">
        <v>372</v>
      </c>
      <c r="H45" s="16">
        <v>2600</v>
      </c>
      <c r="I45" s="22">
        <f t="shared" si="1"/>
        <v>519558.00000000006</v>
      </c>
      <c r="J45" s="44"/>
      <c r="K45" s="44"/>
      <c r="L45" s="16" t="s">
        <v>24</v>
      </c>
      <c r="M45" s="16"/>
      <c r="N45" s="16"/>
      <c r="O45" s="58"/>
      <c r="P45" s="58" t="s">
        <v>21</v>
      </c>
      <c r="Q45" s="51" t="s">
        <v>22</v>
      </c>
    </row>
    <row r="46" spans="1:17" ht="12.75">
      <c r="A46" s="35" t="s">
        <v>253</v>
      </c>
      <c r="B46" s="44" t="s">
        <v>90</v>
      </c>
      <c r="C46" s="16" t="s">
        <v>18</v>
      </c>
      <c r="D46" s="19">
        <v>6</v>
      </c>
      <c r="E46" s="20">
        <v>189.99</v>
      </c>
      <c r="F46" s="16">
        <v>1890</v>
      </c>
      <c r="G46" s="21" t="s">
        <v>372</v>
      </c>
      <c r="H46" s="16">
        <v>2600</v>
      </c>
      <c r="I46" s="22">
        <f t="shared" si="1"/>
        <v>493974</v>
      </c>
      <c r="J46" s="44"/>
      <c r="K46" s="44"/>
      <c r="L46" s="16" t="s">
        <v>24</v>
      </c>
      <c r="M46" s="16"/>
      <c r="N46" s="16"/>
      <c r="O46" s="58"/>
      <c r="P46" s="58" t="s">
        <v>21</v>
      </c>
      <c r="Q46" s="51" t="s">
        <v>22</v>
      </c>
    </row>
    <row r="47" spans="1:17" ht="12.75">
      <c r="A47" s="35" t="s">
        <v>254</v>
      </c>
      <c r="B47" s="44" t="s">
        <v>91</v>
      </c>
      <c r="C47" s="16" t="s">
        <v>18</v>
      </c>
      <c r="D47" s="19">
        <v>14</v>
      </c>
      <c r="E47" s="20">
        <v>388.92</v>
      </c>
      <c r="F47" s="16">
        <v>1945</v>
      </c>
      <c r="G47" s="21" t="s">
        <v>372</v>
      </c>
      <c r="H47" s="16">
        <v>2600</v>
      </c>
      <c r="I47" s="22">
        <f t="shared" si="1"/>
        <v>1011192</v>
      </c>
      <c r="J47" s="44"/>
      <c r="K47" s="44"/>
      <c r="L47" s="16" t="s">
        <v>24</v>
      </c>
      <c r="M47" s="16"/>
      <c r="N47" s="16"/>
      <c r="O47" s="58"/>
      <c r="P47" s="58" t="s">
        <v>21</v>
      </c>
      <c r="Q47" s="51" t="s">
        <v>22</v>
      </c>
    </row>
    <row r="48" spans="1:17" ht="12.75">
      <c r="A48" s="35" t="s">
        <v>255</v>
      </c>
      <c r="B48" s="44" t="s">
        <v>92</v>
      </c>
      <c r="C48" s="16" t="s">
        <v>18</v>
      </c>
      <c r="D48" s="19">
        <v>11</v>
      </c>
      <c r="E48" s="20">
        <v>382.47</v>
      </c>
      <c r="F48" s="16">
        <v>1935</v>
      </c>
      <c r="G48" s="21" t="s">
        <v>372</v>
      </c>
      <c r="H48" s="16">
        <v>2600</v>
      </c>
      <c r="I48" s="22">
        <f t="shared" si="1"/>
        <v>994422.0000000001</v>
      </c>
      <c r="J48" s="44"/>
      <c r="K48" s="44"/>
      <c r="L48" s="16" t="s">
        <v>24</v>
      </c>
      <c r="M48" s="16"/>
      <c r="N48" s="16"/>
      <c r="O48" s="58"/>
      <c r="P48" s="58" t="s">
        <v>21</v>
      </c>
      <c r="Q48" s="51" t="s">
        <v>22</v>
      </c>
    </row>
    <row r="49" spans="1:17" ht="25.5">
      <c r="A49" s="35" t="s">
        <v>256</v>
      </c>
      <c r="B49" s="44" t="s">
        <v>94</v>
      </c>
      <c r="C49" s="16" t="s">
        <v>18</v>
      </c>
      <c r="D49" s="19">
        <v>20</v>
      </c>
      <c r="E49" s="20">
        <v>684.28</v>
      </c>
      <c r="F49" s="16">
        <v>1945</v>
      </c>
      <c r="G49" s="21" t="s">
        <v>372</v>
      </c>
      <c r="H49" s="16">
        <v>2600</v>
      </c>
      <c r="I49" s="22">
        <f t="shared" si="1"/>
        <v>1779128</v>
      </c>
      <c r="J49" s="44"/>
      <c r="K49" s="44"/>
      <c r="L49" s="16" t="s">
        <v>24</v>
      </c>
      <c r="M49" s="16"/>
      <c r="N49" s="16"/>
      <c r="O49" s="58" t="s">
        <v>30</v>
      </c>
      <c r="P49" s="58" t="s">
        <v>21</v>
      </c>
      <c r="Q49" s="51" t="s">
        <v>22</v>
      </c>
    </row>
    <row r="50" spans="1:17" ht="12.75">
      <c r="A50" s="35" t="s">
        <v>257</v>
      </c>
      <c r="B50" s="44" t="s">
        <v>95</v>
      </c>
      <c r="C50" s="16" t="s">
        <v>41</v>
      </c>
      <c r="D50" s="19">
        <v>10</v>
      </c>
      <c r="E50" s="20">
        <v>1342.22</v>
      </c>
      <c r="F50" s="16">
        <v>1958</v>
      </c>
      <c r="G50" s="21" t="s">
        <v>372</v>
      </c>
      <c r="H50" s="16">
        <v>2600</v>
      </c>
      <c r="I50" s="22">
        <f t="shared" si="1"/>
        <v>3489772</v>
      </c>
      <c r="J50" s="44"/>
      <c r="K50" s="44"/>
      <c r="L50" s="16" t="s">
        <v>24</v>
      </c>
      <c r="M50" s="16"/>
      <c r="N50" s="16"/>
      <c r="O50" s="58" t="s">
        <v>34</v>
      </c>
      <c r="P50" s="58" t="s">
        <v>43</v>
      </c>
      <c r="Q50" s="51" t="s">
        <v>22</v>
      </c>
    </row>
    <row r="51" spans="1:17" ht="12.75">
      <c r="A51" s="35" t="s">
        <v>258</v>
      </c>
      <c r="B51" s="44" t="s">
        <v>368</v>
      </c>
      <c r="C51" s="16" t="s">
        <v>41</v>
      </c>
      <c r="D51" s="19"/>
      <c r="E51" s="20">
        <v>398</v>
      </c>
      <c r="F51" s="16">
        <v>1953</v>
      </c>
      <c r="G51" s="21" t="s">
        <v>372</v>
      </c>
      <c r="H51" s="16">
        <v>2600</v>
      </c>
      <c r="I51" s="57">
        <f t="shared" si="1"/>
        <v>1034800</v>
      </c>
      <c r="J51" s="44"/>
      <c r="K51" s="44"/>
      <c r="L51" s="16" t="s">
        <v>24</v>
      </c>
      <c r="M51" s="16"/>
      <c r="N51" s="16"/>
      <c r="O51" s="58" t="s">
        <v>34</v>
      </c>
      <c r="P51" s="58" t="s">
        <v>21</v>
      </c>
      <c r="Q51" s="59" t="s">
        <v>31</v>
      </c>
    </row>
    <row r="52" spans="1:17" ht="12.75">
      <c r="A52" s="35" t="s">
        <v>259</v>
      </c>
      <c r="B52" s="44" t="s">
        <v>96</v>
      </c>
      <c r="C52" s="16" t="s">
        <v>18</v>
      </c>
      <c r="D52" s="19">
        <v>7</v>
      </c>
      <c r="E52" s="20">
        <v>366.61</v>
      </c>
      <c r="F52" s="16">
        <v>1953</v>
      </c>
      <c r="G52" s="21" t="s">
        <v>372</v>
      </c>
      <c r="H52" s="16">
        <v>2600</v>
      </c>
      <c r="I52" s="22">
        <f t="shared" si="1"/>
        <v>953186</v>
      </c>
      <c r="J52" s="44"/>
      <c r="K52" s="44"/>
      <c r="L52" s="16" t="s">
        <v>24</v>
      </c>
      <c r="M52" s="16"/>
      <c r="N52" s="16"/>
      <c r="O52" s="58" t="s">
        <v>34</v>
      </c>
      <c r="P52" s="58" t="s">
        <v>21</v>
      </c>
      <c r="Q52" s="59" t="s">
        <v>31</v>
      </c>
    </row>
    <row r="53" spans="1:17" ht="12.75">
      <c r="A53" s="35" t="s">
        <v>260</v>
      </c>
      <c r="B53" s="44" t="s">
        <v>97</v>
      </c>
      <c r="C53" s="16" t="s">
        <v>18</v>
      </c>
      <c r="D53" s="19">
        <v>18</v>
      </c>
      <c r="E53" s="83">
        <v>774.27</v>
      </c>
      <c r="F53" s="16">
        <v>1958</v>
      </c>
      <c r="G53" s="21" t="s">
        <v>372</v>
      </c>
      <c r="H53" s="16">
        <v>2600</v>
      </c>
      <c r="I53" s="22">
        <f t="shared" si="1"/>
        <v>2013102</v>
      </c>
      <c r="J53" s="44"/>
      <c r="K53" s="44"/>
      <c r="L53" s="16" t="s">
        <v>24</v>
      </c>
      <c r="M53" s="16"/>
      <c r="N53" s="16"/>
      <c r="O53" s="58"/>
      <c r="P53" s="58" t="s">
        <v>43</v>
      </c>
      <c r="Q53" s="51" t="s">
        <v>22</v>
      </c>
    </row>
    <row r="54" spans="1:17" ht="12.75">
      <c r="A54" s="35" t="s">
        <v>261</v>
      </c>
      <c r="B54" s="44" t="s">
        <v>208</v>
      </c>
      <c r="C54" s="16" t="s">
        <v>41</v>
      </c>
      <c r="D54" s="19">
        <v>8</v>
      </c>
      <c r="E54" s="20">
        <v>542.8</v>
      </c>
      <c r="F54" s="16">
        <v>1972</v>
      </c>
      <c r="G54" s="21" t="s">
        <v>372</v>
      </c>
      <c r="H54" s="16">
        <v>2600</v>
      </c>
      <c r="I54" s="22">
        <f t="shared" si="1"/>
        <v>1411279.9999999998</v>
      </c>
      <c r="J54" s="44"/>
      <c r="K54" s="44"/>
      <c r="L54" s="16" t="s">
        <v>24</v>
      </c>
      <c r="M54" s="16"/>
      <c r="N54" s="16"/>
      <c r="O54" s="58" t="s">
        <v>34</v>
      </c>
      <c r="P54" s="58" t="s">
        <v>43</v>
      </c>
      <c r="Q54" s="51" t="s">
        <v>22</v>
      </c>
    </row>
    <row r="55" spans="1:17" ht="12.75">
      <c r="A55" s="35" t="s">
        <v>262</v>
      </c>
      <c r="B55" s="44" t="s">
        <v>367</v>
      </c>
      <c r="C55" s="16" t="s">
        <v>41</v>
      </c>
      <c r="D55" s="19">
        <v>2</v>
      </c>
      <c r="E55" s="20">
        <v>719.83</v>
      </c>
      <c r="F55" s="16">
        <v>1899</v>
      </c>
      <c r="G55" s="21" t="s">
        <v>372</v>
      </c>
      <c r="H55" s="16">
        <v>2600</v>
      </c>
      <c r="I55" s="22">
        <f t="shared" si="1"/>
        <v>1871558</v>
      </c>
      <c r="J55" s="44"/>
      <c r="K55" s="44"/>
      <c r="L55" s="16" t="s">
        <v>24</v>
      </c>
      <c r="M55" s="16"/>
      <c r="N55" s="16"/>
      <c r="O55" s="58" t="s">
        <v>34</v>
      </c>
      <c r="P55" s="58" t="s">
        <v>43</v>
      </c>
      <c r="Q55" s="51" t="s">
        <v>22</v>
      </c>
    </row>
    <row r="56" spans="1:17" ht="12.75">
      <c r="A56" s="35" t="s">
        <v>263</v>
      </c>
      <c r="B56" s="44" t="s">
        <v>98</v>
      </c>
      <c r="C56" s="16" t="s">
        <v>18</v>
      </c>
      <c r="D56" s="19">
        <v>3</v>
      </c>
      <c r="E56" s="20">
        <v>181.37</v>
      </c>
      <c r="F56" s="16">
        <v>1935</v>
      </c>
      <c r="G56" s="21" t="s">
        <v>372</v>
      </c>
      <c r="H56" s="16">
        <v>2600</v>
      </c>
      <c r="I56" s="22">
        <f t="shared" si="1"/>
        <v>471562</v>
      </c>
      <c r="J56" s="44"/>
      <c r="K56" s="44"/>
      <c r="L56" s="16" t="s">
        <v>24</v>
      </c>
      <c r="M56" s="16"/>
      <c r="N56" s="16"/>
      <c r="O56" s="58"/>
      <c r="P56" s="51" t="s">
        <v>21</v>
      </c>
      <c r="Q56" s="51" t="s">
        <v>27</v>
      </c>
    </row>
    <row r="57" spans="1:17" ht="12.75">
      <c r="A57" s="35" t="s">
        <v>264</v>
      </c>
      <c r="B57" s="44" t="s">
        <v>209</v>
      </c>
      <c r="C57" s="16" t="s">
        <v>41</v>
      </c>
      <c r="D57" s="48">
        <v>7</v>
      </c>
      <c r="E57" s="41">
        <v>862</v>
      </c>
      <c r="F57" s="48">
        <v>1910</v>
      </c>
      <c r="G57" s="21" t="s">
        <v>372</v>
      </c>
      <c r="H57" s="48">
        <v>2600</v>
      </c>
      <c r="I57" s="22">
        <f t="shared" si="1"/>
        <v>2241200</v>
      </c>
      <c r="J57" s="51"/>
      <c r="K57" s="51"/>
      <c r="L57" s="48" t="s">
        <v>24</v>
      </c>
      <c r="M57" s="24" t="s">
        <v>93</v>
      </c>
      <c r="N57" s="24"/>
      <c r="O57" s="58"/>
      <c r="P57" s="58" t="s">
        <v>21</v>
      </c>
      <c r="Q57" s="51" t="s">
        <v>31</v>
      </c>
    </row>
    <row r="58" spans="1:17" ht="12.75">
      <c r="A58" s="35" t="s">
        <v>265</v>
      </c>
      <c r="B58" s="44" t="s">
        <v>99</v>
      </c>
      <c r="C58" s="16" t="s">
        <v>18</v>
      </c>
      <c r="D58" s="19">
        <v>20</v>
      </c>
      <c r="E58" s="20">
        <v>529.64</v>
      </c>
      <c r="F58" s="16">
        <v>1912</v>
      </c>
      <c r="G58" s="21" t="s">
        <v>372</v>
      </c>
      <c r="H58" s="16">
        <v>2600</v>
      </c>
      <c r="I58" s="22">
        <f t="shared" si="1"/>
        <v>1377064</v>
      </c>
      <c r="J58" s="44"/>
      <c r="K58" s="44"/>
      <c r="L58" s="16" t="s">
        <v>24</v>
      </c>
      <c r="M58" s="16"/>
      <c r="N58" s="16"/>
      <c r="O58" s="68"/>
      <c r="P58" s="58" t="s">
        <v>21</v>
      </c>
      <c r="Q58" s="59" t="s">
        <v>100</v>
      </c>
    </row>
    <row r="59" spans="1:17" ht="12.75">
      <c r="A59" s="35" t="s">
        <v>266</v>
      </c>
      <c r="B59" s="44" t="s">
        <v>101</v>
      </c>
      <c r="C59" s="16" t="s">
        <v>18</v>
      </c>
      <c r="D59" s="19">
        <v>15</v>
      </c>
      <c r="E59" s="20">
        <v>381.74</v>
      </c>
      <c r="F59" s="16">
        <v>1912</v>
      </c>
      <c r="G59" s="21" t="s">
        <v>372</v>
      </c>
      <c r="H59" s="16">
        <v>2600</v>
      </c>
      <c r="I59" s="22">
        <f t="shared" si="1"/>
        <v>992524</v>
      </c>
      <c r="J59" s="44"/>
      <c r="K59" s="44"/>
      <c r="L59" s="16" t="s">
        <v>24</v>
      </c>
      <c r="M59" s="16"/>
      <c r="N59" s="16"/>
      <c r="O59" s="68"/>
      <c r="P59" s="58" t="s">
        <v>21</v>
      </c>
      <c r="Q59" s="51" t="s">
        <v>22</v>
      </c>
    </row>
    <row r="60" spans="1:17" ht="12.75">
      <c r="A60" s="35" t="s">
        <v>267</v>
      </c>
      <c r="B60" s="44" t="s">
        <v>102</v>
      </c>
      <c r="C60" s="16" t="s">
        <v>18</v>
      </c>
      <c r="D60" s="19">
        <v>17</v>
      </c>
      <c r="E60" s="20">
        <v>423.12</v>
      </c>
      <c r="F60" s="16">
        <v>1926</v>
      </c>
      <c r="G60" s="21" t="s">
        <v>372</v>
      </c>
      <c r="H60" s="16">
        <v>2600</v>
      </c>
      <c r="I60" s="22">
        <f t="shared" si="1"/>
        <v>1100112</v>
      </c>
      <c r="J60" s="44"/>
      <c r="K60" s="44"/>
      <c r="L60" s="16" t="s">
        <v>24</v>
      </c>
      <c r="M60" s="16"/>
      <c r="N60" s="16"/>
      <c r="O60" s="68"/>
      <c r="P60" s="58" t="s">
        <v>21</v>
      </c>
      <c r="Q60" s="51" t="s">
        <v>22</v>
      </c>
    </row>
    <row r="61" spans="1:17" ht="12.75">
      <c r="A61" s="35" t="s">
        <v>268</v>
      </c>
      <c r="B61" s="44" t="s">
        <v>103</v>
      </c>
      <c r="C61" s="16" t="s">
        <v>18</v>
      </c>
      <c r="D61" s="19">
        <v>60</v>
      </c>
      <c r="E61" s="20">
        <v>2227.76</v>
      </c>
      <c r="F61" s="16">
        <v>2007</v>
      </c>
      <c r="G61" s="21" t="s">
        <v>372</v>
      </c>
      <c r="H61" s="16">
        <v>2600</v>
      </c>
      <c r="I61" s="22">
        <f t="shared" si="1"/>
        <v>5792176.000000001</v>
      </c>
      <c r="J61" s="44"/>
      <c r="K61" s="44"/>
      <c r="L61" s="16" t="s">
        <v>24</v>
      </c>
      <c r="M61" s="16"/>
      <c r="N61" s="16"/>
      <c r="O61" s="68"/>
      <c r="P61" s="58" t="s">
        <v>21</v>
      </c>
      <c r="Q61" s="59" t="s">
        <v>31</v>
      </c>
    </row>
    <row r="62" spans="1:17" ht="12.75">
      <c r="A62" s="35" t="s">
        <v>269</v>
      </c>
      <c r="B62" s="44" t="s">
        <v>104</v>
      </c>
      <c r="C62" s="16" t="s">
        <v>18</v>
      </c>
      <c r="D62" s="19">
        <v>59</v>
      </c>
      <c r="E62" s="20">
        <v>2217.65</v>
      </c>
      <c r="F62" s="16">
        <v>2005</v>
      </c>
      <c r="G62" s="21" t="s">
        <v>372</v>
      </c>
      <c r="H62" s="16">
        <v>2600</v>
      </c>
      <c r="I62" s="22">
        <f t="shared" si="1"/>
        <v>5765890</v>
      </c>
      <c r="J62" s="44"/>
      <c r="K62" s="44"/>
      <c r="L62" s="16" t="s">
        <v>24</v>
      </c>
      <c r="M62" s="16"/>
      <c r="N62" s="16"/>
      <c r="O62" s="68"/>
      <c r="P62" s="58" t="s">
        <v>21</v>
      </c>
      <c r="Q62" s="59" t="s">
        <v>31</v>
      </c>
    </row>
    <row r="63" spans="1:17" ht="12.75">
      <c r="A63" s="35" t="s">
        <v>270</v>
      </c>
      <c r="B63" s="44" t="s">
        <v>105</v>
      </c>
      <c r="C63" s="16" t="s">
        <v>18</v>
      </c>
      <c r="D63" s="19">
        <v>60</v>
      </c>
      <c r="E63" s="20">
        <v>2203.53</v>
      </c>
      <c r="F63" s="16">
        <v>2005</v>
      </c>
      <c r="G63" s="21" t="s">
        <v>372</v>
      </c>
      <c r="H63" s="16">
        <v>2600</v>
      </c>
      <c r="I63" s="22">
        <f t="shared" si="1"/>
        <v>5729178.000000001</v>
      </c>
      <c r="J63" s="44"/>
      <c r="K63" s="44"/>
      <c r="L63" s="16" t="s">
        <v>24</v>
      </c>
      <c r="M63" s="16"/>
      <c r="N63" s="16"/>
      <c r="O63" s="68"/>
      <c r="P63" s="58" t="s">
        <v>21</v>
      </c>
      <c r="Q63" s="59" t="s">
        <v>31</v>
      </c>
    </row>
    <row r="64" spans="1:17" ht="12.75">
      <c r="A64" s="35" t="s">
        <v>271</v>
      </c>
      <c r="B64" s="44" t="s">
        <v>106</v>
      </c>
      <c r="C64" s="16" t="s">
        <v>18</v>
      </c>
      <c r="D64" s="19">
        <v>2</v>
      </c>
      <c r="E64" s="20">
        <v>83.7</v>
      </c>
      <c r="F64" s="16">
        <v>1958</v>
      </c>
      <c r="G64" s="21" t="s">
        <v>372</v>
      </c>
      <c r="H64" s="16">
        <v>2600</v>
      </c>
      <c r="I64" s="22">
        <f t="shared" si="1"/>
        <v>217620</v>
      </c>
      <c r="J64" s="44"/>
      <c r="K64" s="44"/>
      <c r="L64" s="16" t="s">
        <v>24</v>
      </c>
      <c r="M64" s="16"/>
      <c r="N64" s="16"/>
      <c r="O64" s="68"/>
      <c r="P64" s="58" t="s">
        <v>21</v>
      </c>
      <c r="Q64" s="51" t="s">
        <v>22</v>
      </c>
    </row>
    <row r="65" spans="1:17" ht="12.75">
      <c r="A65" s="35" t="s">
        <v>272</v>
      </c>
      <c r="B65" s="44" t="s">
        <v>107</v>
      </c>
      <c r="C65" s="16" t="s">
        <v>18</v>
      </c>
      <c r="D65" s="19">
        <v>19</v>
      </c>
      <c r="E65" s="20">
        <v>931.97</v>
      </c>
      <c r="F65" s="16">
        <v>1929</v>
      </c>
      <c r="G65" s="21" t="s">
        <v>372</v>
      </c>
      <c r="H65" s="16">
        <v>2600</v>
      </c>
      <c r="I65" s="22">
        <f t="shared" si="1"/>
        <v>2423122</v>
      </c>
      <c r="J65" s="44"/>
      <c r="K65" s="44"/>
      <c r="L65" s="16" t="s">
        <v>24</v>
      </c>
      <c r="M65" s="16"/>
      <c r="N65" s="16"/>
      <c r="O65" s="68"/>
      <c r="P65" s="58" t="s">
        <v>21</v>
      </c>
      <c r="Q65" s="51" t="s">
        <v>22</v>
      </c>
    </row>
    <row r="66" spans="1:17" ht="12.75">
      <c r="A66" s="35" t="s">
        <v>273</v>
      </c>
      <c r="B66" s="44" t="s">
        <v>108</v>
      </c>
      <c r="C66" s="16" t="s">
        <v>18</v>
      </c>
      <c r="D66" s="19">
        <v>15</v>
      </c>
      <c r="E66" s="20">
        <v>762.04</v>
      </c>
      <c r="F66" s="16">
        <v>1918</v>
      </c>
      <c r="G66" s="21" t="s">
        <v>372</v>
      </c>
      <c r="H66" s="16">
        <v>2600</v>
      </c>
      <c r="I66" s="22">
        <f t="shared" si="1"/>
        <v>1981304</v>
      </c>
      <c r="J66" s="44"/>
      <c r="K66" s="44"/>
      <c r="L66" s="16" t="s">
        <v>24</v>
      </c>
      <c r="M66" s="16"/>
      <c r="N66" s="16"/>
      <c r="O66" s="68"/>
      <c r="P66" s="58" t="s">
        <v>21</v>
      </c>
      <c r="Q66" s="51" t="s">
        <v>22</v>
      </c>
    </row>
    <row r="67" spans="1:17" ht="12.75">
      <c r="A67" s="35" t="s">
        <v>274</v>
      </c>
      <c r="B67" s="44" t="s">
        <v>109</v>
      </c>
      <c r="C67" s="16" t="s">
        <v>18</v>
      </c>
      <c r="D67" s="19">
        <v>10</v>
      </c>
      <c r="E67" s="20">
        <v>367.95</v>
      </c>
      <c r="F67" s="16">
        <v>1910</v>
      </c>
      <c r="G67" s="21" t="s">
        <v>372</v>
      </c>
      <c r="H67" s="16">
        <v>2600</v>
      </c>
      <c r="I67" s="22">
        <f t="shared" si="1"/>
        <v>956670</v>
      </c>
      <c r="J67" s="44"/>
      <c r="K67" s="44"/>
      <c r="L67" s="16" t="s">
        <v>24</v>
      </c>
      <c r="M67" s="16"/>
      <c r="N67" s="16"/>
      <c r="O67" s="58"/>
      <c r="P67" s="58" t="s">
        <v>21</v>
      </c>
      <c r="Q67" s="51" t="s">
        <v>22</v>
      </c>
    </row>
    <row r="68" spans="1:17" ht="12.75">
      <c r="A68" s="35" t="s">
        <v>275</v>
      </c>
      <c r="B68" s="44" t="s">
        <v>110</v>
      </c>
      <c r="C68" s="16" t="s">
        <v>18</v>
      </c>
      <c r="D68" s="49">
        <v>3</v>
      </c>
      <c r="E68" s="50">
        <v>106.92</v>
      </c>
      <c r="F68" s="24">
        <v>1945</v>
      </c>
      <c r="G68" s="21" t="s">
        <v>372</v>
      </c>
      <c r="H68" s="16">
        <v>2600</v>
      </c>
      <c r="I68" s="36">
        <f t="shared" si="1"/>
        <v>277992</v>
      </c>
      <c r="J68" s="23"/>
      <c r="K68" s="23"/>
      <c r="L68" s="16" t="s">
        <v>19</v>
      </c>
      <c r="M68" s="24"/>
      <c r="N68" s="24"/>
      <c r="O68" s="58"/>
      <c r="P68" s="58" t="s">
        <v>21</v>
      </c>
      <c r="Q68" s="51" t="s">
        <v>22</v>
      </c>
    </row>
    <row r="69" spans="1:17" ht="12.75">
      <c r="A69" s="35" t="s">
        <v>276</v>
      </c>
      <c r="B69" s="44" t="s">
        <v>111</v>
      </c>
      <c r="C69" s="16" t="s">
        <v>18</v>
      </c>
      <c r="D69" s="49">
        <v>5</v>
      </c>
      <c r="E69" s="50">
        <v>203.42</v>
      </c>
      <c r="F69" s="24">
        <v>2004</v>
      </c>
      <c r="G69" s="21" t="s">
        <v>372</v>
      </c>
      <c r="H69" s="16">
        <v>2600</v>
      </c>
      <c r="I69" s="36">
        <f t="shared" si="1"/>
        <v>528892</v>
      </c>
      <c r="J69" s="23"/>
      <c r="K69" s="23"/>
      <c r="L69" s="16" t="s">
        <v>19</v>
      </c>
      <c r="M69" s="24"/>
      <c r="N69" s="24"/>
      <c r="O69" s="72"/>
      <c r="P69" s="58" t="s">
        <v>21</v>
      </c>
      <c r="Q69" s="59" t="s">
        <v>31</v>
      </c>
    </row>
    <row r="70" spans="1:17" ht="12.75">
      <c r="A70" s="35" t="s">
        <v>277</v>
      </c>
      <c r="B70" s="44" t="s">
        <v>112</v>
      </c>
      <c r="C70" s="16" t="s">
        <v>18</v>
      </c>
      <c r="D70" s="49">
        <v>5</v>
      </c>
      <c r="E70" s="50">
        <v>204.81</v>
      </c>
      <c r="F70" s="24">
        <v>2004</v>
      </c>
      <c r="G70" s="21" t="s">
        <v>372</v>
      </c>
      <c r="H70" s="16">
        <v>2600</v>
      </c>
      <c r="I70" s="36">
        <f t="shared" si="1"/>
        <v>532506</v>
      </c>
      <c r="J70" s="23"/>
      <c r="K70" s="23"/>
      <c r="L70" s="16" t="s">
        <v>19</v>
      </c>
      <c r="M70" s="24"/>
      <c r="N70" s="24"/>
      <c r="O70" s="58"/>
      <c r="P70" s="58" t="s">
        <v>21</v>
      </c>
      <c r="Q70" s="59" t="s">
        <v>31</v>
      </c>
    </row>
    <row r="71" spans="1:17" ht="12.75">
      <c r="A71" s="35" t="s">
        <v>278</v>
      </c>
      <c r="B71" s="44" t="s">
        <v>113</v>
      </c>
      <c r="C71" s="16" t="s">
        <v>18</v>
      </c>
      <c r="D71" s="49">
        <v>5</v>
      </c>
      <c r="E71" s="50">
        <v>203.37</v>
      </c>
      <c r="F71" s="24">
        <v>2004</v>
      </c>
      <c r="G71" s="21" t="s">
        <v>372</v>
      </c>
      <c r="H71" s="16">
        <v>2600</v>
      </c>
      <c r="I71" s="36">
        <f t="shared" si="1"/>
        <v>528762</v>
      </c>
      <c r="J71" s="23"/>
      <c r="K71" s="23"/>
      <c r="L71" s="16" t="s">
        <v>19</v>
      </c>
      <c r="M71" s="24"/>
      <c r="N71" s="24"/>
      <c r="O71" s="68"/>
      <c r="P71" s="58" t="s">
        <v>21</v>
      </c>
      <c r="Q71" s="59" t="s">
        <v>31</v>
      </c>
    </row>
    <row r="72" spans="1:17" ht="12.75">
      <c r="A72" s="35" t="s">
        <v>279</v>
      </c>
      <c r="B72" s="44" t="s">
        <v>114</v>
      </c>
      <c r="C72" s="16" t="s">
        <v>18</v>
      </c>
      <c r="D72" s="49">
        <v>9</v>
      </c>
      <c r="E72" s="50">
        <v>376.18</v>
      </c>
      <c r="F72" s="24">
        <v>2004</v>
      </c>
      <c r="G72" s="21" t="s">
        <v>372</v>
      </c>
      <c r="H72" s="16">
        <v>2600</v>
      </c>
      <c r="I72" s="36">
        <f t="shared" si="1"/>
        <v>978068</v>
      </c>
      <c r="J72" s="23"/>
      <c r="K72" s="23"/>
      <c r="L72" s="16" t="s">
        <v>19</v>
      </c>
      <c r="M72" s="24"/>
      <c r="N72" s="24"/>
      <c r="O72" s="68"/>
      <c r="P72" s="58" t="s">
        <v>21</v>
      </c>
      <c r="Q72" s="59" t="s">
        <v>31</v>
      </c>
    </row>
    <row r="73" spans="1:17" ht="12.75">
      <c r="A73" s="35" t="s">
        <v>280</v>
      </c>
      <c r="B73" s="44" t="s">
        <v>115</v>
      </c>
      <c r="C73" s="16" t="s">
        <v>18</v>
      </c>
      <c r="D73" s="49">
        <v>10</v>
      </c>
      <c r="E73" s="50">
        <v>352.96</v>
      </c>
      <c r="F73" s="24">
        <v>2004</v>
      </c>
      <c r="G73" s="21" t="s">
        <v>372</v>
      </c>
      <c r="H73" s="16">
        <v>2600</v>
      </c>
      <c r="I73" s="36">
        <f t="shared" si="1"/>
        <v>917696</v>
      </c>
      <c r="J73" s="23"/>
      <c r="K73" s="23"/>
      <c r="L73" s="16" t="s">
        <v>19</v>
      </c>
      <c r="M73" s="24"/>
      <c r="N73" s="24"/>
      <c r="O73" s="68"/>
      <c r="P73" s="58" t="s">
        <v>21</v>
      </c>
      <c r="Q73" s="51" t="s">
        <v>22</v>
      </c>
    </row>
    <row r="74" spans="1:17" ht="12.75">
      <c r="A74" s="35" t="s">
        <v>281</v>
      </c>
      <c r="B74" s="44" t="s">
        <v>116</v>
      </c>
      <c r="C74" s="16" t="s">
        <v>18</v>
      </c>
      <c r="D74" s="49">
        <v>6</v>
      </c>
      <c r="E74" s="50">
        <v>250.81</v>
      </c>
      <c r="F74" s="24">
        <v>2004</v>
      </c>
      <c r="G74" s="21" t="s">
        <v>372</v>
      </c>
      <c r="H74" s="16">
        <v>2600</v>
      </c>
      <c r="I74" s="36">
        <f t="shared" si="1"/>
        <v>652106</v>
      </c>
      <c r="J74" s="23"/>
      <c r="K74" s="23"/>
      <c r="L74" s="16" t="s">
        <v>19</v>
      </c>
      <c r="M74" s="24"/>
      <c r="N74" s="24"/>
      <c r="O74" s="58"/>
      <c r="P74" s="58" t="s">
        <v>21</v>
      </c>
      <c r="Q74" s="51" t="s">
        <v>22</v>
      </c>
    </row>
    <row r="75" spans="1:17" ht="12.75">
      <c r="A75" s="35" t="s">
        <v>282</v>
      </c>
      <c r="B75" s="44" t="s">
        <v>117</v>
      </c>
      <c r="C75" s="16" t="s">
        <v>18</v>
      </c>
      <c r="D75" s="49">
        <v>6</v>
      </c>
      <c r="E75" s="50">
        <v>248.37</v>
      </c>
      <c r="F75" s="24">
        <v>2004</v>
      </c>
      <c r="G75" s="21" t="s">
        <v>372</v>
      </c>
      <c r="H75" s="16">
        <v>2600</v>
      </c>
      <c r="I75" s="36">
        <f t="shared" si="1"/>
        <v>645762</v>
      </c>
      <c r="J75" s="23"/>
      <c r="K75" s="23"/>
      <c r="L75" s="16" t="s">
        <v>19</v>
      </c>
      <c r="M75" s="24"/>
      <c r="N75" s="24"/>
      <c r="O75" s="69"/>
      <c r="P75" s="58" t="s">
        <v>21</v>
      </c>
      <c r="Q75" s="51" t="s">
        <v>22</v>
      </c>
    </row>
    <row r="76" spans="1:17" ht="12.75">
      <c r="A76" s="35" t="s">
        <v>283</v>
      </c>
      <c r="B76" s="44" t="s">
        <v>118</v>
      </c>
      <c r="C76" s="16" t="s">
        <v>18</v>
      </c>
      <c r="D76" s="49">
        <v>9</v>
      </c>
      <c r="E76" s="50">
        <v>369.3</v>
      </c>
      <c r="F76" s="24">
        <v>2004</v>
      </c>
      <c r="G76" s="21" t="s">
        <v>372</v>
      </c>
      <c r="H76" s="16">
        <v>2600</v>
      </c>
      <c r="I76" s="36">
        <f t="shared" si="1"/>
        <v>960180</v>
      </c>
      <c r="J76" s="23"/>
      <c r="K76" s="23"/>
      <c r="L76" s="16" t="s">
        <v>19</v>
      </c>
      <c r="M76" s="24"/>
      <c r="N76" s="24"/>
      <c r="O76" s="68"/>
      <c r="P76" s="58" t="s">
        <v>21</v>
      </c>
      <c r="Q76" s="51" t="s">
        <v>22</v>
      </c>
    </row>
    <row r="77" spans="1:17" ht="12.75">
      <c r="A77" s="35" t="s">
        <v>284</v>
      </c>
      <c r="B77" s="44" t="s">
        <v>119</v>
      </c>
      <c r="C77" s="16" t="s">
        <v>18</v>
      </c>
      <c r="D77" s="19">
        <v>3</v>
      </c>
      <c r="E77" s="20">
        <v>280.01</v>
      </c>
      <c r="F77" s="16">
        <v>1932</v>
      </c>
      <c r="G77" s="21" t="s">
        <v>372</v>
      </c>
      <c r="H77" s="16">
        <v>2600</v>
      </c>
      <c r="I77" s="22">
        <f t="shared" si="1"/>
        <v>728026</v>
      </c>
      <c r="J77" s="44"/>
      <c r="K77" s="44"/>
      <c r="L77" s="16" t="s">
        <v>24</v>
      </c>
      <c r="M77" s="16"/>
      <c r="N77" s="16"/>
      <c r="O77" s="58"/>
      <c r="P77" s="58" t="s">
        <v>21</v>
      </c>
      <c r="Q77" s="59" t="s">
        <v>31</v>
      </c>
    </row>
    <row r="78" spans="1:17" ht="12.75">
      <c r="A78" s="35" t="s">
        <v>285</v>
      </c>
      <c r="B78" s="44" t="s">
        <v>120</v>
      </c>
      <c r="C78" s="16" t="s">
        <v>18</v>
      </c>
      <c r="D78" s="19">
        <v>18</v>
      </c>
      <c r="E78" s="20">
        <v>551.69</v>
      </c>
      <c r="F78" s="16">
        <v>1880</v>
      </c>
      <c r="G78" s="21" t="s">
        <v>372</v>
      </c>
      <c r="H78" s="16">
        <v>2600</v>
      </c>
      <c r="I78" s="22">
        <f t="shared" si="1"/>
        <v>1434394.0000000002</v>
      </c>
      <c r="J78" s="44"/>
      <c r="K78" s="44"/>
      <c r="L78" s="16" t="s">
        <v>24</v>
      </c>
      <c r="M78" s="16" t="s">
        <v>93</v>
      </c>
      <c r="N78" s="16"/>
      <c r="O78" s="68"/>
      <c r="P78" s="58" t="s">
        <v>21</v>
      </c>
      <c r="Q78" s="59" t="s">
        <v>31</v>
      </c>
    </row>
    <row r="79" spans="1:17" ht="12.75">
      <c r="A79" s="35" t="s">
        <v>286</v>
      </c>
      <c r="B79" s="44" t="s">
        <v>121</v>
      </c>
      <c r="C79" s="16" t="s">
        <v>18</v>
      </c>
      <c r="D79" s="49">
        <v>8</v>
      </c>
      <c r="E79" s="50">
        <v>294.04</v>
      </c>
      <c r="F79" s="24">
        <v>1935</v>
      </c>
      <c r="G79" s="21" t="s">
        <v>372</v>
      </c>
      <c r="H79" s="16">
        <v>2600</v>
      </c>
      <c r="I79" s="36">
        <f t="shared" si="1"/>
        <v>764504</v>
      </c>
      <c r="J79" s="23"/>
      <c r="K79" s="23"/>
      <c r="L79" s="16" t="s">
        <v>19</v>
      </c>
      <c r="M79" s="24"/>
      <c r="N79" s="24"/>
      <c r="O79" s="58"/>
      <c r="P79" s="58" t="s">
        <v>21</v>
      </c>
      <c r="Q79" s="59" t="s">
        <v>31</v>
      </c>
    </row>
    <row r="80" spans="1:17" ht="12.75">
      <c r="A80" s="35" t="s">
        <v>287</v>
      </c>
      <c r="B80" s="44" t="s">
        <v>122</v>
      </c>
      <c r="C80" s="16" t="s">
        <v>18</v>
      </c>
      <c r="D80" s="49">
        <v>3</v>
      </c>
      <c r="E80" s="50">
        <v>131.78</v>
      </c>
      <c r="F80" s="24">
        <v>1945</v>
      </c>
      <c r="G80" s="21" t="s">
        <v>372</v>
      </c>
      <c r="H80" s="16">
        <v>2600</v>
      </c>
      <c r="I80" s="36">
        <f t="shared" si="1"/>
        <v>342628</v>
      </c>
      <c r="J80" s="23"/>
      <c r="K80" s="23"/>
      <c r="L80" s="16" t="s">
        <v>19</v>
      </c>
      <c r="M80" s="24"/>
      <c r="N80" s="24"/>
      <c r="O80" s="58"/>
      <c r="P80" s="58" t="s">
        <v>21</v>
      </c>
      <c r="Q80" s="51" t="s">
        <v>22</v>
      </c>
    </row>
    <row r="81" spans="1:17" ht="12.75">
      <c r="A81" s="35" t="s">
        <v>288</v>
      </c>
      <c r="B81" s="44" t="s">
        <v>123</v>
      </c>
      <c r="C81" s="16" t="s">
        <v>18</v>
      </c>
      <c r="D81" s="49">
        <v>5</v>
      </c>
      <c r="E81" s="50">
        <v>187.2</v>
      </c>
      <c r="F81" s="24">
        <v>1945</v>
      </c>
      <c r="G81" s="21" t="s">
        <v>372</v>
      </c>
      <c r="H81" s="16">
        <v>2600</v>
      </c>
      <c r="I81" s="36">
        <f t="shared" si="1"/>
        <v>486719.99999999994</v>
      </c>
      <c r="J81" s="23"/>
      <c r="K81" s="23"/>
      <c r="L81" s="16" t="s">
        <v>19</v>
      </c>
      <c r="M81" s="24"/>
      <c r="N81" s="24"/>
      <c r="O81" s="58"/>
      <c r="P81" s="58" t="s">
        <v>21</v>
      </c>
      <c r="Q81" s="51" t="s">
        <v>22</v>
      </c>
    </row>
    <row r="82" spans="1:17" ht="12.75">
      <c r="A82" s="35" t="s">
        <v>289</v>
      </c>
      <c r="B82" s="44" t="s">
        <v>124</v>
      </c>
      <c r="C82" s="16" t="s">
        <v>18</v>
      </c>
      <c r="D82" s="19">
        <v>1</v>
      </c>
      <c r="E82" s="20">
        <v>33.2</v>
      </c>
      <c r="F82" s="16">
        <v>1945</v>
      </c>
      <c r="G82" s="21" t="s">
        <v>372</v>
      </c>
      <c r="H82" s="16">
        <v>2600</v>
      </c>
      <c r="I82" s="22">
        <f t="shared" si="1"/>
        <v>86320.00000000001</v>
      </c>
      <c r="J82" s="44"/>
      <c r="K82" s="44"/>
      <c r="L82" s="16" t="s">
        <v>24</v>
      </c>
      <c r="M82" s="16"/>
      <c r="N82" s="16"/>
      <c r="O82" s="58"/>
      <c r="P82" s="58" t="s">
        <v>21</v>
      </c>
      <c r="Q82" s="51" t="s">
        <v>22</v>
      </c>
    </row>
    <row r="83" spans="1:17" ht="12.75">
      <c r="A83" s="35" t="s">
        <v>290</v>
      </c>
      <c r="B83" s="44" t="s">
        <v>125</v>
      </c>
      <c r="C83" s="16" t="s">
        <v>18</v>
      </c>
      <c r="D83" s="49">
        <v>5</v>
      </c>
      <c r="E83" s="50">
        <v>256.53</v>
      </c>
      <c r="F83" s="24">
        <v>1890</v>
      </c>
      <c r="G83" s="21" t="s">
        <v>372</v>
      </c>
      <c r="H83" s="16">
        <v>2600</v>
      </c>
      <c r="I83" s="36">
        <f t="shared" si="1"/>
        <v>666977.9999999999</v>
      </c>
      <c r="J83" s="23"/>
      <c r="K83" s="23"/>
      <c r="L83" s="16" t="s">
        <v>19</v>
      </c>
      <c r="M83" s="24"/>
      <c r="N83" s="24"/>
      <c r="O83" s="68"/>
      <c r="P83" s="58" t="s">
        <v>21</v>
      </c>
      <c r="Q83" s="51" t="s">
        <v>22</v>
      </c>
    </row>
    <row r="84" spans="1:17" ht="12.75">
      <c r="A84" s="35" t="s">
        <v>291</v>
      </c>
      <c r="B84" s="44" t="s">
        <v>126</v>
      </c>
      <c r="C84" s="16" t="s">
        <v>18</v>
      </c>
      <c r="D84" s="19">
        <v>4</v>
      </c>
      <c r="E84" s="20">
        <v>144.64</v>
      </c>
      <c r="F84" s="16">
        <v>1943</v>
      </c>
      <c r="G84" s="21" t="s">
        <v>372</v>
      </c>
      <c r="H84" s="16">
        <v>2600</v>
      </c>
      <c r="I84" s="22">
        <f t="shared" si="1"/>
        <v>376063.99999999994</v>
      </c>
      <c r="J84" s="44"/>
      <c r="K84" s="44"/>
      <c r="L84" s="16" t="s">
        <v>24</v>
      </c>
      <c r="M84" s="16"/>
      <c r="N84" s="16"/>
      <c r="O84" s="58"/>
      <c r="P84" s="58" t="s">
        <v>21</v>
      </c>
      <c r="Q84" s="51" t="s">
        <v>22</v>
      </c>
    </row>
    <row r="85" spans="1:17" ht="12.75">
      <c r="A85" s="35" t="s">
        <v>292</v>
      </c>
      <c r="B85" s="44" t="s">
        <v>127</v>
      </c>
      <c r="C85" s="16" t="s">
        <v>18</v>
      </c>
      <c r="D85" s="49">
        <v>1</v>
      </c>
      <c r="E85" s="50">
        <v>25.94</v>
      </c>
      <c r="F85" s="24">
        <v>1938</v>
      </c>
      <c r="G85" s="21" t="s">
        <v>372</v>
      </c>
      <c r="H85" s="16">
        <v>2600</v>
      </c>
      <c r="I85" s="36">
        <f t="shared" si="1"/>
        <v>67444</v>
      </c>
      <c r="J85" s="23"/>
      <c r="K85" s="23"/>
      <c r="L85" s="16" t="s">
        <v>19</v>
      </c>
      <c r="M85" s="24"/>
      <c r="N85" s="24"/>
      <c r="O85" s="58"/>
      <c r="P85" s="58" t="s">
        <v>21</v>
      </c>
      <c r="Q85" s="51" t="s">
        <v>22</v>
      </c>
    </row>
    <row r="86" spans="1:17" ht="12.75">
      <c r="A86" s="35" t="s">
        <v>293</v>
      </c>
      <c r="B86" s="44" t="s">
        <v>128</v>
      </c>
      <c r="C86" s="16" t="s">
        <v>18</v>
      </c>
      <c r="D86" s="19">
        <v>9</v>
      </c>
      <c r="E86" s="20">
        <v>457.15</v>
      </c>
      <c r="F86" s="16">
        <v>1920</v>
      </c>
      <c r="G86" s="21" t="s">
        <v>372</v>
      </c>
      <c r="H86" s="16">
        <v>2600</v>
      </c>
      <c r="I86" s="22">
        <f t="shared" si="1"/>
        <v>1188590</v>
      </c>
      <c r="J86" s="44"/>
      <c r="K86" s="44"/>
      <c r="L86" s="16" t="s">
        <v>24</v>
      </c>
      <c r="M86" s="16"/>
      <c r="N86" s="16"/>
      <c r="O86" s="58" t="s">
        <v>34</v>
      </c>
      <c r="P86" s="58" t="s">
        <v>21</v>
      </c>
      <c r="Q86" s="59" t="s">
        <v>100</v>
      </c>
    </row>
    <row r="87" spans="1:17" ht="12.75">
      <c r="A87" s="35" t="s">
        <v>294</v>
      </c>
      <c r="B87" s="44" t="s">
        <v>129</v>
      </c>
      <c r="C87" s="16" t="s">
        <v>18</v>
      </c>
      <c r="D87" s="49">
        <v>1</v>
      </c>
      <c r="E87" s="50">
        <v>62.5</v>
      </c>
      <c r="F87" s="24">
        <v>1960</v>
      </c>
      <c r="G87" s="21" t="s">
        <v>372</v>
      </c>
      <c r="H87" s="16">
        <v>2600</v>
      </c>
      <c r="I87" s="36">
        <f t="shared" si="1"/>
        <v>162500</v>
      </c>
      <c r="J87" s="23"/>
      <c r="K87" s="23"/>
      <c r="L87" s="16" t="s">
        <v>19</v>
      </c>
      <c r="M87" s="24"/>
      <c r="N87" s="24"/>
      <c r="O87" s="58"/>
      <c r="P87" s="58" t="s">
        <v>21</v>
      </c>
      <c r="Q87" s="51" t="s">
        <v>73</v>
      </c>
    </row>
    <row r="88" spans="1:17" ht="12.75">
      <c r="A88" s="35" t="s">
        <v>295</v>
      </c>
      <c r="B88" s="44" t="s">
        <v>130</v>
      </c>
      <c r="C88" s="16" t="s">
        <v>18</v>
      </c>
      <c r="D88" s="19">
        <v>6</v>
      </c>
      <c r="E88" s="20">
        <v>165.38</v>
      </c>
      <c r="F88" s="16">
        <v>1938</v>
      </c>
      <c r="G88" s="21" t="s">
        <v>372</v>
      </c>
      <c r="H88" s="16">
        <v>2600</v>
      </c>
      <c r="I88" s="22">
        <f t="shared" si="1"/>
        <v>429988</v>
      </c>
      <c r="J88" s="44"/>
      <c r="K88" s="44"/>
      <c r="L88" s="16" t="s">
        <v>24</v>
      </c>
      <c r="M88" s="16"/>
      <c r="N88" s="16"/>
      <c r="O88" s="68"/>
      <c r="P88" s="58" t="s">
        <v>21</v>
      </c>
      <c r="Q88" s="51" t="s">
        <v>22</v>
      </c>
    </row>
    <row r="89" spans="1:17" ht="12.75">
      <c r="A89" s="35" t="s">
        <v>296</v>
      </c>
      <c r="B89" s="44" t="s">
        <v>131</v>
      </c>
      <c r="C89" s="16" t="s">
        <v>18</v>
      </c>
      <c r="D89" s="19">
        <v>4</v>
      </c>
      <c r="E89" s="20">
        <v>102.07</v>
      </c>
      <c r="F89" s="16">
        <v>1920</v>
      </c>
      <c r="G89" s="21" t="s">
        <v>372</v>
      </c>
      <c r="H89" s="16">
        <v>2600</v>
      </c>
      <c r="I89" s="22">
        <f t="shared" si="1"/>
        <v>265382</v>
      </c>
      <c r="J89" s="44"/>
      <c r="K89" s="44"/>
      <c r="L89" s="16" t="s">
        <v>24</v>
      </c>
      <c r="M89" s="16"/>
      <c r="N89" s="16"/>
      <c r="O89" s="58"/>
      <c r="P89" s="58" t="s">
        <v>21</v>
      </c>
      <c r="Q89" s="51" t="s">
        <v>22</v>
      </c>
    </row>
    <row r="90" spans="1:17" ht="12.75">
      <c r="A90" s="35" t="s">
        <v>297</v>
      </c>
      <c r="B90" s="44" t="s">
        <v>132</v>
      </c>
      <c r="C90" s="16" t="s">
        <v>41</v>
      </c>
      <c r="D90" s="19">
        <v>1</v>
      </c>
      <c r="E90" s="20">
        <v>1193</v>
      </c>
      <c r="F90" s="16">
        <v>1992</v>
      </c>
      <c r="G90" s="21" t="s">
        <v>372</v>
      </c>
      <c r="H90" s="16">
        <v>2600</v>
      </c>
      <c r="I90" s="22">
        <f t="shared" si="1"/>
        <v>3101800</v>
      </c>
      <c r="J90" s="44"/>
      <c r="K90" s="44"/>
      <c r="L90" s="16" t="s">
        <v>24</v>
      </c>
      <c r="M90" s="16"/>
      <c r="N90" s="16"/>
      <c r="O90" s="58"/>
      <c r="P90" s="58" t="s">
        <v>21</v>
      </c>
      <c r="Q90" s="51" t="s">
        <v>22</v>
      </c>
    </row>
    <row r="91" spans="1:17" ht="12.75">
      <c r="A91" s="35" t="s">
        <v>298</v>
      </c>
      <c r="B91" s="44" t="s">
        <v>133</v>
      </c>
      <c r="C91" s="16" t="s">
        <v>18</v>
      </c>
      <c r="D91" s="19">
        <v>50</v>
      </c>
      <c r="E91" s="20">
        <v>2278.43</v>
      </c>
      <c r="F91" s="16">
        <v>2000</v>
      </c>
      <c r="G91" s="21" t="s">
        <v>372</v>
      </c>
      <c r="H91" s="16">
        <v>2600</v>
      </c>
      <c r="I91" s="22">
        <f t="shared" si="1"/>
        <v>5923918</v>
      </c>
      <c r="J91" s="44"/>
      <c r="K91" s="44"/>
      <c r="L91" s="16" t="s">
        <v>24</v>
      </c>
      <c r="M91" s="16"/>
      <c r="N91" s="16"/>
      <c r="O91" s="58" t="s">
        <v>34</v>
      </c>
      <c r="P91" s="58" t="s">
        <v>21</v>
      </c>
      <c r="Q91" s="51" t="s">
        <v>22</v>
      </c>
    </row>
    <row r="92" spans="1:17" ht="12.75">
      <c r="A92" s="35" t="s">
        <v>299</v>
      </c>
      <c r="B92" s="44" t="s">
        <v>134</v>
      </c>
      <c r="C92" s="16" t="s">
        <v>41</v>
      </c>
      <c r="D92" s="19">
        <v>12</v>
      </c>
      <c r="E92" s="20">
        <v>1327.75</v>
      </c>
      <c r="F92" s="16">
        <v>1930</v>
      </c>
      <c r="G92" s="21" t="s">
        <v>372</v>
      </c>
      <c r="H92" s="16">
        <v>2600</v>
      </c>
      <c r="I92" s="22">
        <f t="shared" si="1"/>
        <v>3452150</v>
      </c>
      <c r="J92" s="65">
        <v>120000</v>
      </c>
      <c r="K92" s="16" t="s">
        <v>135</v>
      </c>
      <c r="L92" s="16" t="s">
        <v>24</v>
      </c>
      <c r="M92" s="16"/>
      <c r="N92" s="16"/>
      <c r="O92" s="58" t="s">
        <v>34</v>
      </c>
      <c r="P92" s="58" t="s">
        <v>21</v>
      </c>
      <c r="Q92" s="51" t="s">
        <v>73</v>
      </c>
    </row>
    <row r="93" spans="1:17" ht="12.75">
      <c r="A93" s="35" t="s">
        <v>300</v>
      </c>
      <c r="B93" s="44" t="s">
        <v>136</v>
      </c>
      <c r="C93" s="16" t="s">
        <v>18</v>
      </c>
      <c r="D93" s="19">
        <v>11</v>
      </c>
      <c r="E93" s="20">
        <v>522.09</v>
      </c>
      <c r="F93" s="16">
        <v>1900</v>
      </c>
      <c r="G93" s="21" t="s">
        <v>372</v>
      </c>
      <c r="H93" s="16">
        <v>2600</v>
      </c>
      <c r="I93" s="22">
        <f t="shared" si="1"/>
        <v>1357434</v>
      </c>
      <c r="J93" s="44"/>
      <c r="K93" s="44"/>
      <c r="L93" s="16" t="s">
        <v>24</v>
      </c>
      <c r="M93" s="16"/>
      <c r="N93" s="16"/>
      <c r="O93" s="58"/>
      <c r="P93" s="58" t="s">
        <v>21</v>
      </c>
      <c r="Q93" s="51" t="s">
        <v>73</v>
      </c>
    </row>
    <row r="94" spans="1:17" ht="25.5">
      <c r="A94" s="35" t="s">
        <v>301</v>
      </c>
      <c r="B94" s="44" t="s">
        <v>374</v>
      </c>
      <c r="C94" s="16" t="s">
        <v>194</v>
      </c>
      <c r="D94" s="19">
        <v>2</v>
      </c>
      <c r="E94" s="20">
        <v>625</v>
      </c>
      <c r="F94" s="16">
        <v>1979</v>
      </c>
      <c r="G94" s="21" t="s">
        <v>375</v>
      </c>
      <c r="H94" s="16">
        <v>2600</v>
      </c>
      <c r="I94" s="22">
        <f t="shared" si="1"/>
        <v>1625000</v>
      </c>
      <c r="J94" s="44"/>
      <c r="K94" s="44"/>
      <c r="L94" s="16" t="s">
        <v>24</v>
      </c>
      <c r="M94" s="16"/>
      <c r="N94" s="16"/>
      <c r="O94" s="58" t="s">
        <v>30</v>
      </c>
      <c r="P94" s="58" t="s">
        <v>43</v>
      </c>
      <c r="Q94" s="51" t="s">
        <v>22</v>
      </c>
    </row>
    <row r="95" spans="1:17" ht="12.75">
      <c r="A95" s="35" t="s">
        <v>302</v>
      </c>
      <c r="B95" s="44" t="s">
        <v>137</v>
      </c>
      <c r="C95" s="16" t="s">
        <v>18</v>
      </c>
      <c r="D95" s="49">
        <v>2</v>
      </c>
      <c r="E95" s="50">
        <v>76.7</v>
      </c>
      <c r="F95" s="24">
        <v>1925</v>
      </c>
      <c r="G95" s="21" t="s">
        <v>372</v>
      </c>
      <c r="H95" s="16">
        <v>2600</v>
      </c>
      <c r="I95" s="36">
        <f t="shared" si="1"/>
        <v>199420</v>
      </c>
      <c r="J95" s="23"/>
      <c r="K95" s="23"/>
      <c r="L95" s="16" t="s">
        <v>19</v>
      </c>
      <c r="M95" s="24"/>
      <c r="N95" s="24"/>
      <c r="O95" s="58"/>
      <c r="P95" s="51" t="s">
        <v>21</v>
      </c>
      <c r="Q95" s="51" t="s">
        <v>27</v>
      </c>
    </row>
    <row r="96" spans="1:17" ht="12.75">
      <c r="A96" s="35" t="s">
        <v>303</v>
      </c>
      <c r="B96" s="44" t="s">
        <v>138</v>
      </c>
      <c r="C96" s="16" t="s">
        <v>18</v>
      </c>
      <c r="D96" s="19">
        <v>12</v>
      </c>
      <c r="E96" s="20">
        <v>930.25</v>
      </c>
      <c r="F96" s="16">
        <v>1930</v>
      </c>
      <c r="G96" s="21" t="s">
        <v>372</v>
      </c>
      <c r="H96" s="16">
        <v>2600</v>
      </c>
      <c r="I96" s="22">
        <f t="shared" si="1"/>
        <v>2418650</v>
      </c>
      <c r="J96" s="44"/>
      <c r="K96" s="44"/>
      <c r="L96" s="16" t="s">
        <v>24</v>
      </c>
      <c r="M96" s="16"/>
      <c r="N96" s="16"/>
      <c r="O96" s="58" t="s">
        <v>34</v>
      </c>
      <c r="P96" s="58" t="s">
        <v>21</v>
      </c>
      <c r="Q96" s="51" t="s">
        <v>22</v>
      </c>
    </row>
    <row r="97" spans="1:17" ht="12.75">
      <c r="A97" s="35" t="s">
        <v>304</v>
      </c>
      <c r="B97" s="44" t="s">
        <v>139</v>
      </c>
      <c r="C97" s="16" t="s">
        <v>18</v>
      </c>
      <c r="D97" s="49">
        <v>2</v>
      </c>
      <c r="E97" s="50">
        <v>64.2</v>
      </c>
      <c r="F97" s="24">
        <v>1938</v>
      </c>
      <c r="G97" s="21" t="s">
        <v>372</v>
      </c>
      <c r="H97" s="16">
        <v>2600</v>
      </c>
      <c r="I97" s="36">
        <f t="shared" si="1"/>
        <v>166920</v>
      </c>
      <c r="J97" s="23"/>
      <c r="K97" s="23"/>
      <c r="L97" s="16" t="s">
        <v>19</v>
      </c>
      <c r="M97" s="24"/>
      <c r="N97" s="24"/>
      <c r="O97" s="58"/>
      <c r="P97" s="58" t="s">
        <v>21</v>
      </c>
      <c r="Q97" s="59" t="s">
        <v>31</v>
      </c>
    </row>
    <row r="98" spans="1:17" ht="12.75">
      <c r="A98" s="35" t="s">
        <v>305</v>
      </c>
      <c r="B98" s="44" t="s">
        <v>140</v>
      </c>
      <c r="C98" s="16" t="s">
        <v>41</v>
      </c>
      <c r="D98" s="19">
        <v>2</v>
      </c>
      <c r="E98" s="20">
        <v>223.16</v>
      </c>
      <c r="F98" s="16">
        <v>1960</v>
      </c>
      <c r="G98" s="21" t="s">
        <v>372</v>
      </c>
      <c r="H98" s="16">
        <v>2600</v>
      </c>
      <c r="I98" s="22">
        <f aca="true" t="shared" si="2" ref="I98:I105">E98*H98</f>
        <v>580216</v>
      </c>
      <c r="J98" s="44"/>
      <c r="K98" s="44"/>
      <c r="L98" s="16" t="s">
        <v>24</v>
      </c>
      <c r="M98" s="16"/>
      <c r="N98" s="16"/>
      <c r="O98" s="72"/>
      <c r="P98" s="58" t="s">
        <v>21</v>
      </c>
      <c r="Q98" s="51" t="s">
        <v>22</v>
      </c>
    </row>
    <row r="99" spans="1:17" ht="12.75">
      <c r="A99" s="35" t="s">
        <v>306</v>
      </c>
      <c r="B99" s="44" t="s">
        <v>141</v>
      </c>
      <c r="C99" s="16" t="s">
        <v>18</v>
      </c>
      <c r="D99" s="19">
        <v>7</v>
      </c>
      <c r="E99" s="20">
        <v>266.31</v>
      </c>
      <c r="F99" s="16">
        <v>1880</v>
      </c>
      <c r="G99" s="21" t="s">
        <v>372</v>
      </c>
      <c r="H99" s="16">
        <v>2600</v>
      </c>
      <c r="I99" s="22">
        <f t="shared" si="2"/>
        <v>692406</v>
      </c>
      <c r="J99" s="44"/>
      <c r="K99" s="44"/>
      <c r="L99" s="16" t="s">
        <v>24</v>
      </c>
      <c r="M99" s="16"/>
      <c r="N99" s="16"/>
      <c r="O99" s="58"/>
      <c r="P99" s="58" t="s">
        <v>21</v>
      </c>
      <c r="Q99" s="51" t="s">
        <v>22</v>
      </c>
    </row>
    <row r="100" spans="1:17" ht="12.75">
      <c r="A100" s="35" t="s">
        <v>307</v>
      </c>
      <c r="B100" s="44" t="s">
        <v>142</v>
      </c>
      <c r="C100" s="16" t="s">
        <v>18</v>
      </c>
      <c r="D100" s="19">
        <v>11</v>
      </c>
      <c r="E100" s="20">
        <v>286.89</v>
      </c>
      <c r="F100" s="16">
        <v>1928</v>
      </c>
      <c r="G100" s="21" t="s">
        <v>372</v>
      </c>
      <c r="H100" s="16">
        <v>2600</v>
      </c>
      <c r="I100" s="22">
        <f t="shared" si="2"/>
        <v>745914</v>
      </c>
      <c r="J100" s="44"/>
      <c r="K100" s="44"/>
      <c r="L100" s="16" t="s">
        <v>24</v>
      </c>
      <c r="M100" s="16"/>
      <c r="N100" s="16"/>
      <c r="O100" s="58"/>
      <c r="P100" s="58" t="s">
        <v>21</v>
      </c>
      <c r="Q100" s="51" t="s">
        <v>22</v>
      </c>
    </row>
    <row r="101" spans="1:17" ht="12.75">
      <c r="A101" s="35" t="s">
        <v>308</v>
      </c>
      <c r="B101" s="44" t="s">
        <v>143</v>
      </c>
      <c r="C101" s="16" t="s">
        <v>18</v>
      </c>
      <c r="D101" s="19">
        <v>15</v>
      </c>
      <c r="E101" s="20">
        <v>480.9</v>
      </c>
      <c r="F101" s="16">
        <v>1918</v>
      </c>
      <c r="G101" s="21" t="s">
        <v>372</v>
      </c>
      <c r="H101" s="16">
        <v>2600</v>
      </c>
      <c r="I101" s="22">
        <f t="shared" si="2"/>
        <v>1250340</v>
      </c>
      <c r="J101" s="44"/>
      <c r="K101" s="44"/>
      <c r="L101" s="16" t="s">
        <v>24</v>
      </c>
      <c r="M101" s="16"/>
      <c r="N101" s="16"/>
      <c r="O101" s="58"/>
      <c r="P101" s="58" t="s">
        <v>21</v>
      </c>
      <c r="Q101" s="51" t="s">
        <v>22</v>
      </c>
    </row>
    <row r="102" spans="1:17" ht="12.75">
      <c r="A102" s="35" t="s">
        <v>309</v>
      </c>
      <c r="B102" s="44" t="s">
        <v>144</v>
      </c>
      <c r="C102" s="16" t="s">
        <v>18</v>
      </c>
      <c r="D102" s="19">
        <v>5</v>
      </c>
      <c r="E102" s="20">
        <v>115</v>
      </c>
      <c r="F102" s="16">
        <v>1969</v>
      </c>
      <c r="G102" s="21" t="s">
        <v>372</v>
      </c>
      <c r="H102" s="16">
        <v>2600</v>
      </c>
      <c r="I102" s="22">
        <f t="shared" si="2"/>
        <v>299000</v>
      </c>
      <c r="J102" s="44"/>
      <c r="K102" s="44"/>
      <c r="L102" s="16" t="s">
        <v>24</v>
      </c>
      <c r="M102" s="16"/>
      <c r="N102" s="16"/>
      <c r="O102" s="68"/>
      <c r="P102" s="58" t="s">
        <v>21</v>
      </c>
      <c r="Q102" s="51" t="s">
        <v>22</v>
      </c>
    </row>
    <row r="103" spans="1:17" ht="12.75">
      <c r="A103" s="35" t="s">
        <v>310</v>
      </c>
      <c r="B103" s="44" t="s">
        <v>145</v>
      </c>
      <c r="C103" s="16" t="s">
        <v>18</v>
      </c>
      <c r="D103" s="19">
        <v>11</v>
      </c>
      <c r="E103" s="20">
        <v>172.87</v>
      </c>
      <c r="F103" s="16">
        <v>1946</v>
      </c>
      <c r="G103" s="21" t="s">
        <v>372</v>
      </c>
      <c r="H103" s="16">
        <v>2600</v>
      </c>
      <c r="I103" s="22">
        <f t="shared" si="2"/>
        <v>449462</v>
      </c>
      <c r="J103" s="44"/>
      <c r="K103" s="44"/>
      <c r="L103" s="16" t="s">
        <v>24</v>
      </c>
      <c r="M103" s="16"/>
      <c r="N103" s="16"/>
      <c r="O103" s="68"/>
      <c r="P103" s="58" t="s">
        <v>21</v>
      </c>
      <c r="Q103" s="51" t="s">
        <v>22</v>
      </c>
    </row>
    <row r="104" spans="1:17" ht="12.75">
      <c r="A104" s="35" t="s">
        <v>311</v>
      </c>
      <c r="B104" s="66" t="s">
        <v>146</v>
      </c>
      <c r="C104" s="16" t="s">
        <v>18</v>
      </c>
      <c r="D104" s="24">
        <v>1</v>
      </c>
      <c r="E104" s="50">
        <v>85.4</v>
      </c>
      <c r="F104" s="24">
        <v>1945</v>
      </c>
      <c r="G104" s="21" t="s">
        <v>372</v>
      </c>
      <c r="H104" s="16">
        <v>2600</v>
      </c>
      <c r="I104" s="37">
        <f t="shared" si="2"/>
        <v>222040.00000000003</v>
      </c>
      <c r="J104" s="67"/>
      <c r="K104" s="67"/>
      <c r="L104" s="16" t="s">
        <v>19</v>
      </c>
      <c r="M104" s="67"/>
      <c r="N104" s="67"/>
      <c r="O104" s="58"/>
      <c r="P104" s="58" t="s">
        <v>21</v>
      </c>
      <c r="Q104" s="51" t="s">
        <v>73</v>
      </c>
    </row>
    <row r="105" spans="1:17" ht="12.75">
      <c r="A105" s="35" t="s">
        <v>312</v>
      </c>
      <c r="B105" s="66" t="s">
        <v>147</v>
      </c>
      <c r="C105" s="16" t="s">
        <v>18</v>
      </c>
      <c r="D105" s="24">
        <v>1</v>
      </c>
      <c r="E105" s="50">
        <v>61.65</v>
      </c>
      <c r="F105" s="24">
        <v>1945</v>
      </c>
      <c r="G105" s="21" t="s">
        <v>372</v>
      </c>
      <c r="H105" s="16">
        <v>2600</v>
      </c>
      <c r="I105" s="37">
        <f t="shared" si="2"/>
        <v>160290</v>
      </c>
      <c r="J105" s="67"/>
      <c r="K105" s="67"/>
      <c r="L105" s="16" t="s">
        <v>19</v>
      </c>
      <c r="M105" s="67"/>
      <c r="N105" s="67"/>
      <c r="O105" s="68"/>
      <c r="P105" s="58" t="s">
        <v>21</v>
      </c>
      <c r="Q105" s="51" t="s">
        <v>22</v>
      </c>
    </row>
    <row r="106" spans="1:17" ht="12.75">
      <c r="A106" s="35" t="s">
        <v>313</v>
      </c>
      <c r="B106" s="44" t="s">
        <v>148</v>
      </c>
      <c r="C106" s="16" t="s">
        <v>41</v>
      </c>
      <c r="D106" s="19">
        <v>1</v>
      </c>
      <c r="E106" s="20">
        <v>119.98</v>
      </c>
      <c r="F106" s="16">
        <v>2008</v>
      </c>
      <c r="G106" s="21" t="s">
        <v>372</v>
      </c>
      <c r="H106" s="16"/>
      <c r="I106" s="22">
        <v>500000</v>
      </c>
      <c r="J106" s="44"/>
      <c r="K106" s="44"/>
      <c r="L106" s="16" t="s">
        <v>24</v>
      </c>
      <c r="M106" s="16"/>
      <c r="N106" s="16"/>
      <c r="O106" s="68"/>
      <c r="P106" s="58" t="s">
        <v>21</v>
      </c>
      <c r="Q106" s="59" t="s">
        <v>31</v>
      </c>
    </row>
    <row r="107" spans="1:17" ht="12.75">
      <c r="A107" s="35" t="s">
        <v>314</v>
      </c>
      <c r="B107" s="44" t="s">
        <v>149</v>
      </c>
      <c r="C107" s="16" t="s">
        <v>18</v>
      </c>
      <c r="D107" s="49">
        <v>2</v>
      </c>
      <c r="E107" s="50">
        <v>64.65</v>
      </c>
      <c r="F107" s="24">
        <v>1930</v>
      </c>
      <c r="G107" s="21" t="s">
        <v>372</v>
      </c>
      <c r="H107" s="16">
        <v>2600</v>
      </c>
      <c r="I107" s="36">
        <f aca="true" t="shared" si="3" ref="I107:I155">E107*H107</f>
        <v>168090.00000000003</v>
      </c>
      <c r="J107" s="23"/>
      <c r="K107" s="23"/>
      <c r="L107" s="16" t="s">
        <v>19</v>
      </c>
      <c r="M107" s="24"/>
      <c r="N107" s="24"/>
      <c r="O107" s="68"/>
      <c r="P107" s="58" t="s">
        <v>21</v>
      </c>
      <c r="Q107" s="51" t="s">
        <v>73</v>
      </c>
    </row>
    <row r="108" spans="1:17" ht="12.75">
      <c r="A108" s="35" t="s">
        <v>315</v>
      </c>
      <c r="B108" s="44" t="s">
        <v>150</v>
      </c>
      <c r="C108" s="16" t="s">
        <v>18</v>
      </c>
      <c r="D108" s="49">
        <v>4</v>
      </c>
      <c r="E108" s="50">
        <v>99.73</v>
      </c>
      <c r="F108" s="24">
        <v>1945</v>
      </c>
      <c r="G108" s="21" t="s">
        <v>372</v>
      </c>
      <c r="H108" s="16">
        <v>2600</v>
      </c>
      <c r="I108" s="36">
        <f t="shared" si="3"/>
        <v>259298</v>
      </c>
      <c r="J108" s="23"/>
      <c r="K108" s="23"/>
      <c r="L108" s="16" t="s">
        <v>19</v>
      </c>
      <c r="M108" s="24"/>
      <c r="N108" s="24"/>
      <c r="O108" s="58"/>
      <c r="P108" s="58" t="s">
        <v>21</v>
      </c>
      <c r="Q108" s="59" t="s">
        <v>31</v>
      </c>
    </row>
    <row r="109" spans="1:17" ht="12.75">
      <c r="A109" s="35" t="s">
        <v>316</v>
      </c>
      <c r="B109" s="44" t="s">
        <v>151</v>
      </c>
      <c r="C109" s="16" t="s">
        <v>18</v>
      </c>
      <c r="D109" s="49">
        <v>9</v>
      </c>
      <c r="E109" s="50">
        <v>97.9</v>
      </c>
      <c r="F109" s="24">
        <v>1945</v>
      </c>
      <c r="G109" s="21" t="s">
        <v>372</v>
      </c>
      <c r="H109" s="16">
        <v>2600</v>
      </c>
      <c r="I109" s="36">
        <f t="shared" si="3"/>
        <v>254540.00000000003</v>
      </c>
      <c r="J109" s="23"/>
      <c r="K109" s="23"/>
      <c r="L109" s="16" t="s">
        <v>19</v>
      </c>
      <c r="M109" s="24"/>
      <c r="N109" s="24"/>
      <c r="O109" s="58"/>
      <c r="P109" s="58" t="s">
        <v>21</v>
      </c>
      <c r="Q109" s="59" t="s">
        <v>31</v>
      </c>
    </row>
    <row r="110" spans="1:17" ht="12.75">
      <c r="A110" s="35" t="s">
        <v>317</v>
      </c>
      <c r="B110" s="44" t="s">
        <v>152</v>
      </c>
      <c r="C110" s="16" t="s">
        <v>18</v>
      </c>
      <c r="D110" s="49">
        <v>4</v>
      </c>
      <c r="E110" s="50">
        <v>94.65</v>
      </c>
      <c r="F110" s="24">
        <v>1945</v>
      </c>
      <c r="G110" s="21" t="s">
        <v>372</v>
      </c>
      <c r="H110" s="16">
        <v>2600</v>
      </c>
      <c r="I110" s="36">
        <f t="shared" si="3"/>
        <v>246090.00000000003</v>
      </c>
      <c r="J110" s="23"/>
      <c r="K110" s="23"/>
      <c r="L110" s="16" t="s">
        <v>19</v>
      </c>
      <c r="M110" s="24"/>
      <c r="N110" s="24"/>
      <c r="O110" s="58"/>
      <c r="P110" s="58" t="s">
        <v>21</v>
      </c>
      <c r="Q110" s="59" t="s">
        <v>31</v>
      </c>
    </row>
    <row r="111" spans="1:17" ht="12.75">
      <c r="A111" s="35" t="s">
        <v>318</v>
      </c>
      <c r="B111" s="44" t="s">
        <v>153</v>
      </c>
      <c r="C111" s="16" t="s">
        <v>18</v>
      </c>
      <c r="D111" s="49">
        <v>5</v>
      </c>
      <c r="E111" s="50">
        <v>93.5</v>
      </c>
      <c r="F111" s="24">
        <v>1945</v>
      </c>
      <c r="G111" s="21" t="s">
        <v>372</v>
      </c>
      <c r="H111" s="16">
        <v>2600</v>
      </c>
      <c r="I111" s="36">
        <f t="shared" si="3"/>
        <v>243100</v>
      </c>
      <c r="J111" s="23"/>
      <c r="K111" s="23"/>
      <c r="L111" s="16" t="s">
        <v>19</v>
      </c>
      <c r="M111" s="24"/>
      <c r="N111" s="24"/>
      <c r="O111" s="68"/>
      <c r="P111" s="58" t="s">
        <v>21</v>
      </c>
      <c r="Q111" s="59" t="s">
        <v>31</v>
      </c>
    </row>
    <row r="112" spans="1:17" ht="12.75">
      <c r="A112" s="35" t="s">
        <v>319</v>
      </c>
      <c r="B112" s="44" t="s">
        <v>154</v>
      </c>
      <c r="C112" s="16" t="s">
        <v>18</v>
      </c>
      <c r="D112" s="49">
        <v>3</v>
      </c>
      <c r="E112" s="50">
        <v>103.9</v>
      </c>
      <c r="F112" s="24">
        <v>1945</v>
      </c>
      <c r="G112" s="21" t="s">
        <v>372</v>
      </c>
      <c r="H112" s="16">
        <v>2600</v>
      </c>
      <c r="I112" s="36">
        <f t="shared" si="3"/>
        <v>270140</v>
      </c>
      <c r="J112" s="23"/>
      <c r="K112" s="23"/>
      <c r="L112" s="16" t="s">
        <v>19</v>
      </c>
      <c r="M112" s="24"/>
      <c r="N112" s="24"/>
      <c r="O112" s="58"/>
      <c r="P112" s="58" t="s">
        <v>21</v>
      </c>
      <c r="Q112" s="59" t="s">
        <v>31</v>
      </c>
    </row>
    <row r="113" spans="1:17" ht="12.75">
      <c r="A113" s="35" t="s">
        <v>320</v>
      </c>
      <c r="B113" s="44" t="s">
        <v>155</v>
      </c>
      <c r="C113" s="16" t="s">
        <v>18</v>
      </c>
      <c r="D113" s="49">
        <v>4</v>
      </c>
      <c r="E113" s="50">
        <v>94.19</v>
      </c>
      <c r="F113" s="24">
        <v>1945</v>
      </c>
      <c r="G113" s="21" t="s">
        <v>372</v>
      </c>
      <c r="H113" s="16">
        <v>2600</v>
      </c>
      <c r="I113" s="36">
        <f t="shared" si="3"/>
        <v>244894</v>
      </c>
      <c r="J113" s="23"/>
      <c r="K113" s="23"/>
      <c r="L113" s="16" t="s">
        <v>19</v>
      </c>
      <c r="M113" s="24"/>
      <c r="N113" s="24"/>
      <c r="O113" s="58"/>
      <c r="P113" s="58" t="s">
        <v>21</v>
      </c>
      <c r="Q113" s="59" t="s">
        <v>31</v>
      </c>
    </row>
    <row r="114" spans="1:17" ht="25.5">
      <c r="A114" s="35" t="s">
        <v>321</v>
      </c>
      <c r="B114" s="44" t="s">
        <v>156</v>
      </c>
      <c r="C114" s="16" t="s">
        <v>18</v>
      </c>
      <c r="D114" s="19">
        <v>7</v>
      </c>
      <c r="E114" s="20">
        <v>202.58</v>
      </c>
      <c r="F114" s="16">
        <v>1910</v>
      </c>
      <c r="G114" s="21" t="s">
        <v>372</v>
      </c>
      <c r="H114" s="16">
        <v>2600</v>
      </c>
      <c r="I114" s="22">
        <f t="shared" si="3"/>
        <v>526708</v>
      </c>
      <c r="J114" s="44"/>
      <c r="K114" s="44"/>
      <c r="L114" s="16" t="s">
        <v>24</v>
      </c>
      <c r="M114" s="16"/>
      <c r="N114" s="16"/>
      <c r="O114" s="58" t="s">
        <v>30</v>
      </c>
      <c r="P114" s="58" t="s">
        <v>21</v>
      </c>
      <c r="Q114" s="51" t="s">
        <v>22</v>
      </c>
    </row>
    <row r="115" spans="1:17" ht="12.75">
      <c r="A115" s="35" t="s">
        <v>322</v>
      </c>
      <c r="B115" s="44" t="s">
        <v>157</v>
      </c>
      <c r="C115" s="16" t="s">
        <v>18</v>
      </c>
      <c r="D115" s="19">
        <v>4</v>
      </c>
      <c r="E115" s="20">
        <v>147.35</v>
      </c>
      <c r="F115" s="16">
        <v>1900</v>
      </c>
      <c r="G115" s="21" t="s">
        <v>372</v>
      </c>
      <c r="H115" s="16">
        <v>2600</v>
      </c>
      <c r="I115" s="22">
        <f t="shared" si="3"/>
        <v>383110</v>
      </c>
      <c r="J115" s="44"/>
      <c r="K115" s="44"/>
      <c r="L115" s="16" t="s">
        <v>24</v>
      </c>
      <c r="M115" s="16"/>
      <c r="N115" s="16"/>
      <c r="O115" s="58"/>
      <c r="P115" s="58" t="s">
        <v>21</v>
      </c>
      <c r="Q115" s="51" t="s">
        <v>22</v>
      </c>
    </row>
    <row r="116" spans="1:17" ht="12.75">
      <c r="A116" s="35" t="s">
        <v>323</v>
      </c>
      <c r="B116" s="44" t="s">
        <v>158</v>
      </c>
      <c r="C116" s="16" t="s">
        <v>18</v>
      </c>
      <c r="D116" s="19">
        <v>27</v>
      </c>
      <c r="E116" s="20">
        <v>640.21</v>
      </c>
      <c r="F116" s="16">
        <v>1945</v>
      </c>
      <c r="G116" s="21" t="s">
        <v>372</v>
      </c>
      <c r="H116" s="16">
        <v>2600</v>
      </c>
      <c r="I116" s="22">
        <f t="shared" si="3"/>
        <v>1664546</v>
      </c>
      <c r="J116" s="44"/>
      <c r="K116" s="44"/>
      <c r="L116" s="16" t="s">
        <v>24</v>
      </c>
      <c r="M116" s="16"/>
      <c r="N116" s="16"/>
      <c r="O116" s="58"/>
      <c r="P116" s="58" t="s">
        <v>43</v>
      </c>
      <c r="Q116" s="51" t="s">
        <v>22</v>
      </c>
    </row>
    <row r="117" spans="1:17" ht="12.75">
      <c r="A117" s="35" t="s">
        <v>324</v>
      </c>
      <c r="B117" s="44" t="s">
        <v>159</v>
      </c>
      <c r="C117" s="16" t="s">
        <v>18</v>
      </c>
      <c r="D117" s="49">
        <v>6</v>
      </c>
      <c r="E117" s="50">
        <v>269.3</v>
      </c>
      <c r="F117" s="24">
        <v>1930</v>
      </c>
      <c r="G117" s="21" t="s">
        <v>372</v>
      </c>
      <c r="H117" s="16">
        <v>2600</v>
      </c>
      <c r="I117" s="36">
        <f t="shared" si="3"/>
        <v>700180</v>
      </c>
      <c r="J117" s="23"/>
      <c r="K117" s="23"/>
      <c r="L117" s="16" t="s">
        <v>19</v>
      </c>
      <c r="M117" s="24"/>
      <c r="N117" s="24"/>
      <c r="O117" s="58"/>
      <c r="P117" s="58" t="s">
        <v>21</v>
      </c>
      <c r="Q117" s="51" t="s">
        <v>27</v>
      </c>
    </row>
    <row r="118" spans="1:17" ht="12.75">
      <c r="A118" s="35" t="s">
        <v>325</v>
      </c>
      <c r="B118" s="44" t="s">
        <v>160</v>
      </c>
      <c r="C118" s="16" t="s">
        <v>41</v>
      </c>
      <c r="D118" s="19">
        <v>11</v>
      </c>
      <c r="E118" s="20">
        <v>2108.78</v>
      </c>
      <c r="F118" s="16">
        <v>1899</v>
      </c>
      <c r="G118" s="21" t="s">
        <v>372</v>
      </c>
      <c r="H118" s="16">
        <v>2600</v>
      </c>
      <c r="I118" s="22">
        <f t="shared" si="3"/>
        <v>5482828.000000001</v>
      </c>
      <c r="J118" s="65">
        <v>20000</v>
      </c>
      <c r="K118" s="16" t="s">
        <v>42</v>
      </c>
      <c r="L118" s="16" t="s">
        <v>24</v>
      </c>
      <c r="M118" s="16"/>
      <c r="N118" s="16"/>
      <c r="O118" s="58" t="s">
        <v>34</v>
      </c>
      <c r="P118" s="58" t="s">
        <v>21</v>
      </c>
      <c r="Q118" s="59" t="s">
        <v>31</v>
      </c>
    </row>
    <row r="119" spans="1:17" ht="12.75">
      <c r="A119" s="35" t="s">
        <v>326</v>
      </c>
      <c r="B119" s="44" t="s">
        <v>161</v>
      </c>
      <c r="C119" s="16" t="s">
        <v>18</v>
      </c>
      <c r="D119" s="19">
        <v>7</v>
      </c>
      <c r="E119" s="20">
        <v>333.39</v>
      </c>
      <c r="F119" s="16">
        <v>1956</v>
      </c>
      <c r="G119" s="21" t="s">
        <v>372</v>
      </c>
      <c r="H119" s="16">
        <v>2600</v>
      </c>
      <c r="I119" s="22">
        <f t="shared" si="3"/>
        <v>866814</v>
      </c>
      <c r="J119" s="44"/>
      <c r="K119" s="44"/>
      <c r="L119" s="16" t="s">
        <v>24</v>
      </c>
      <c r="M119" s="16"/>
      <c r="N119" s="16"/>
      <c r="O119" s="58" t="s">
        <v>34</v>
      </c>
      <c r="P119" s="58" t="s">
        <v>43</v>
      </c>
      <c r="Q119" s="51" t="s">
        <v>22</v>
      </c>
    </row>
    <row r="120" spans="1:17" ht="12.75">
      <c r="A120" s="35" t="s">
        <v>327</v>
      </c>
      <c r="B120" s="44" t="s">
        <v>162</v>
      </c>
      <c r="C120" s="16" t="s">
        <v>18</v>
      </c>
      <c r="D120" s="19">
        <v>4</v>
      </c>
      <c r="E120" s="20">
        <v>173.54</v>
      </c>
      <c r="F120" s="16">
        <v>1997</v>
      </c>
      <c r="G120" s="21" t="s">
        <v>372</v>
      </c>
      <c r="H120" s="16">
        <v>2600</v>
      </c>
      <c r="I120" s="22">
        <f t="shared" si="3"/>
        <v>451204</v>
      </c>
      <c r="J120" s="44"/>
      <c r="K120" s="44"/>
      <c r="L120" s="16" t="s">
        <v>24</v>
      </c>
      <c r="M120" s="16"/>
      <c r="N120" s="16"/>
      <c r="O120" s="58"/>
      <c r="P120" s="58" t="s">
        <v>21</v>
      </c>
      <c r="Q120" s="59" t="s">
        <v>31</v>
      </c>
    </row>
    <row r="121" spans="1:17" ht="12.75">
      <c r="A121" s="35" t="s">
        <v>328</v>
      </c>
      <c r="B121" s="44" t="s">
        <v>163</v>
      </c>
      <c r="C121" s="16" t="s">
        <v>18</v>
      </c>
      <c r="D121" s="19">
        <v>4</v>
      </c>
      <c r="E121" s="20">
        <v>173.07</v>
      </c>
      <c r="F121" s="16">
        <v>1997</v>
      </c>
      <c r="G121" s="21" t="s">
        <v>372</v>
      </c>
      <c r="H121" s="16">
        <v>2600</v>
      </c>
      <c r="I121" s="22">
        <f t="shared" si="3"/>
        <v>449982</v>
      </c>
      <c r="J121" s="44"/>
      <c r="K121" s="44"/>
      <c r="L121" s="16" t="s">
        <v>24</v>
      </c>
      <c r="M121" s="16"/>
      <c r="N121" s="16"/>
      <c r="O121" s="58"/>
      <c r="P121" s="58" t="s">
        <v>21</v>
      </c>
      <c r="Q121" s="59" t="s">
        <v>31</v>
      </c>
    </row>
    <row r="122" spans="1:17" ht="12.75">
      <c r="A122" s="35" t="s">
        <v>329</v>
      </c>
      <c r="B122" s="44" t="s">
        <v>164</v>
      </c>
      <c r="C122" s="16" t="s">
        <v>18</v>
      </c>
      <c r="D122" s="19">
        <v>4</v>
      </c>
      <c r="E122" s="20">
        <v>174.2</v>
      </c>
      <c r="F122" s="16">
        <v>1997</v>
      </c>
      <c r="G122" s="21" t="s">
        <v>372</v>
      </c>
      <c r="H122" s="16">
        <v>2600</v>
      </c>
      <c r="I122" s="22">
        <f t="shared" si="3"/>
        <v>452919.99999999994</v>
      </c>
      <c r="J122" s="44"/>
      <c r="K122" s="44"/>
      <c r="L122" s="16" t="s">
        <v>24</v>
      </c>
      <c r="M122" s="16"/>
      <c r="N122" s="16"/>
      <c r="O122" s="58"/>
      <c r="P122" s="58" t="s">
        <v>21</v>
      </c>
      <c r="Q122" s="59" t="s">
        <v>31</v>
      </c>
    </row>
    <row r="123" spans="1:17" ht="12.75">
      <c r="A123" s="35" t="s">
        <v>330</v>
      </c>
      <c r="B123" s="44" t="s">
        <v>165</v>
      </c>
      <c r="C123" s="16" t="s">
        <v>18</v>
      </c>
      <c r="D123" s="19">
        <v>4</v>
      </c>
      <c r="E123" s="20">
        <v>170.27</v>
      </c>
      <c r="F123" s="16">
        <v>1997</v>
      </c>
      <c r="G123" s="21" t="s">
        <v>372</v>
      </c>
      <c r="H123" s="16">
        <v>2600</v>
      </c>
      <c r="I123" s="22">
        <f t="shared" si="3"/>
        <v>442702</v>
      </c>
      <c r="J123" s="44"/>
      <c r="K123" s="44"/>
      <c r="L123" s="16" t="s">
        <v>24</v>
      </c>
      <c r="M123" s="16"/>
      <c r="N123" s="16"/>
      <c r="O123" s="58"/>
      <c r="P123" s="58" t="s">
        <v>21</v>
      </c>
      <c r="Q123" s="59" t="s">
        <v>31</v>
      </c>
    </row>
    <row r="124" spans="1:17" ht="12.75">
      <c r="A124" s="35" t="s">
        <v>331</v>
      </c>
      <c r="B124" s="44" t="s">
        <v>166</v>
      </c>
      <c r="C124" s="16" t="s">
        <v>18</v>
      </c>
      <c r="D124" s="19">
        <v>4</v>
      </c>
      <c r="E124" s="20">
        <v>177.88</v>
      </c>
      <c r="F124" s="16">
        <v>1997</v>
      </c>
      <c r="G124" s="21" t="s">
        <v>372</v>
      </c>
      <c r="H124" s="16">
        <v>2600</v>
      </c>
      <c r="I124" s="22">
        <f t="shared" si="3"/>
        <v>462488</v>
      </c>
      <c r="J124" s="44"/>
      <c r="K124" s="44"/>
      <c r="L124" s="16" t="s">
        <v>24</v>
      </c>
      <c r="M124" s="16"/>
      <c r="N124" s="16"/>
      <c r="O124" s="72"/>
      <c r="P124" s="58" t="s">
        <v>21</v>
      </c>
      <c r="Q124" s="59" t="s">
        <v>31</v>
      </c>
    </row>
    <row r="125" spans="1:17" ht="12.75">
      <c r="A125" s="35" t="s">
        <v>332</v>
      </c>
      <c r="B125" s="44" t="s">
        <v>167</v>
      </c>
      <c r="C125" s="16" t="s">
        <v>18</v>
      </c>
      <c r="D125" s="19">
        <v>4</v>
      </c>
      <c r="E125" s="20">
        <v>170.79</v>
      </c>
      <c r="F125" s="16">
        <v>1997</v>
      </c>
      <c r="G125" s="21" t="s">
        <v>372</v>
      </c>
      <c r="H125" s="16">
        <v>2600</v>
      </c>
      <c r="I125" s="22">
        <f t="shared" si="3"/>
        <v>444054</v>
      </c>
      <c r="J125" s="44"/>
      <c r="K125" s="44"/>
      <c r="L125" s="16" t="s">
        <v>24</v>
      </c>
      <c r="M125" s="16"/>
      <c r="N125" s="16"/>
      <c r="O125" s="72"/>
      <c r="P125" s="58" t="s">
        <v>21</v>
      </c>
      <c r="Q125" s="59" t="s">
        <v>31</v>
      </c>
    </row>
    <row r="126" spans="1:17" ht="12.75">
      <c r="A126" s="35" t="s">
        <v>333</v>
      </c>
      <c r="B126" s="44" t="s">
        <v>168</v>
      </c>
      <c r="C126" s="16" t="s">
        <v>18</v>
      </c>
      <c r="D126" s="19">
        <v>4</v>
      </c>
      <c r="E126" s="20">
        <v>170.37</v>
      </c>
      <c r="F126" s="16">
        <v>1997</v>
      </c>
      <c r="G126" s="21" t="s">
        <v>372</v>
      </c>
      <c r="H126" s="16">
        <v>2600</v>
      </c>
      <c r="I126" s="22">
        <f t="shared" si="3"/>
        <v>442962</v>
      </c>
      <c r="J126" s="44"/>
      <c r="K126" s="44"/>
      <c r="L126" s="16" t="s">
        <v>24</v>
      </c>
      <c r="M126" s="16"/>
      <c r="N126" s="16"/>
      <c r="O126" s="58"/>
      <c r="P126" s="58" t="s">
        <v>21</v>
      </c>
      <c r="Q126" s="59" t="s">
        <v>31</v>
      </c>
    </row>
    <row r="127" spans="1:17" ht="12.75">
      <c r="A127" s="35" t="s">
        <v>334</v>
      </c>
      <c r="B127" s="44" t="s">
        <v>169</v>
      </c>
      <c r="C127" s="16" t="s">
        <v>18</v>
      </c>
      <c r="D127" s="19">
        <v>4</v>
      </c>
      <c r="E127" s="20">
        <v>170.36</v>
      </c>
      <c r="F127" s="16">
        <v>1997</v>
      </c>
      <c r="G127" s="21" t="s">
        <v>372</v>
      </c>
      <c r="H127" s="16">
        <v>2600</v>
      </c>
      <c r="I127" s="22">
        <f t="shared" si="3"/>
        <v>442936.00000000006</v>
      </c>
      <c r="J127" s="44"/>
      <c r="K127" s="44"/>
      <c r="L127" s="16" t="s">
        <v>24</v>
      </c>
      <c r="M127" s="16"/>
      <c r="N127" s="16"/>
      <c r="O127" s="58"/>
      <c r="P127" s="58" t="s">
        <v>21</v>
      </c>
      <c r="Q127" s="59" t="s">
        <v>31</v>
      </c>
    </row>
    <row r="128" spans="1:17" ht="12.75">
      <c r="A128" s="35" t="s">
        <v>335</v>
      </c>
      <c r="B128" s="44" t="s">
        <v>170</v>
      </c>
      <c r="C128" s="16" t="s">
        <v>18</v>
      </c>
      <c r="D128" s="19">
        <v>4</v>
      </c>
      <c r="E128" s="20">
        <v>168.77</v>
      </c>
      <c r="F128" s="16">
        <v>1997</v>
      </c>
      <c r="G128" s="21" t="s">
        <v>372</v>
      </c>
      <c r="H128" s="16">
        <v>2600</v>
      </c>
      <c r="I128" s="22">
        <f t="shared" si="3"/>
        <v>438802</v>
      </c>
      <c r="J128" s="44"/>
      <c r="K128" s="44"/>
      <c r="L128" s="16" t="s">
        <v>24</v>
      </c>
      <c r="M128" s="16"/>
      <c r="N128" s="16"/>
      <c r="O128" s="58"/>
      <c r="P128" s="58" t="s">
        <v>21</v>
      </c>
      <c r="Q128" s="59" t="s">
        <v>31</v>
      </c>
    </row>
    <row r="129" spans="1:17" ht="12.75">
      <c r="A129" s="35" t="s">
        <v>336</v>
      </c>
      <c r="B129" s="44" t="s">
        <v>171</v>
      </c>
      <c r="C129" s="16" t="s">
        <v>18</v>
      </c>
      <c r="D129" s="19">
        <v>4</v>
      </c>
      <c r="E129" s="20">
        <v>169.7</v>
      </c>
      <c r="F129" s="16">
        <v>1997</v>
      </c>
      <c r="G129" s="21" t="s">
        <v>372</v>
      </c>
      <c r="H129" s="16">
        <v>2600</v>
      </c>
      <c r="I129" s="22">
        <f t="shared" si="3"/>
        <v>441219.99999999994</v>
      </c>
      <c r="J129" s="44"/>
      <c r="K129" s="44"/>
      <c r="L129" s="16" t="s">
        <v>24</v>
      </c>
      <c r="M129" s="16"/>
      <c r="N129" s="16"/>
      <c r="O129" s="58"/>
      <c r="P129" s="58" t="s">
        <v>21</v>
      </c>
      <c r="Q129" s="59" t="s">
        <v>31</v>
      </c>
    </row>
    <row r="130" spans="1:17" ht="12.75">
      <c r="A130" s="35" t="s">
        <v>337</v>
      </c>
      <c r="B130" s="44" t="s">
        <v>172</v>
      </c>
      <c r="C130" s="16" t="s">
        <v>18</v>
      </c>
      <c r="D130" s="19">
        <v>4</v>
      </c>
      <c r="E130" s="20">
        <v>169.72</v>
      </c>
      <c r="F130" s="16">
        <v>1997</v>
      </c>
      <c r="G130" s="21" t="s">
        <v>372</v>
      </c>
      <c r="H130" s="16">
        <v>2600</v>
      </c>
      <c r="I130" s="22">
        <f t="shared" si="3"/>
        <v>441272</v>
      </c>
      <c r="J130" s="44"/>
      <c r="K130" s="44"/>
      <c r="L130" s="16" t="s">
        <v>24</v>
      </c>
      <c r="M130" s="16"/>
      <c r="N130" s="16"/>
      <c r="O130" s="58"/>
      <c r="P130" s="58" t="s">
        <v>21</v>
      </c>
      <c r="Q130" s="59" t="s">
        <v>31</v>
      </c>
    </row>
    <row r="131" spans="1:17" ht="12.75">
      <c r="A131" s="35" t="s">
        <v>338</v>
      </c>
      <c r="B131" s="44" t="s">
        <v>173</v>
      </c>
      <c r="C131" s="16" t="s">
        <v>18</v>
      </c>
      <c r="D131" s="19">
        <v>11</v>
      </c>
      <c r="E131" s="20">
        <v>514.39</v>
      </c>
      <c r="F131" s="16">
        <v>1850</v>
      </c>
      <c r="G131" s="21" t="s">
        <v>372</v>
      </c>
      <c r="H131" s="16">
        <v>2600</v>
      </c>
      <c r="I131" s="22">
        <f t="shared" si="3"/>
        <v>1337414</v>
      </c>
      <c r="J131" s="44"/>
      <c r="K131" s="44"/>
      <c r="L131" s="16" t="s">
        <v>24</v>
      </c>
      <c r="M131" s="16"/>
      <c r="N131" s="16"/>
      <c r="O131" s="58" t="s">
        <v>34</v>
      </c>
      <c r="P131" s="58" t="s">
        <v>21</v>
      </c>
      <c r="Q131" s="51" t="s">
        <v>22</v>
      </c>
    </row>
    <row r="132" spans="1:17" ht="12.75">
      <c r="A132" s="35" t="s">
        <v>339</v>
      </c>
      <c r="B132" s="44" t="s">
        <v>174</v>
      </c>
      <c r="C132" s="16" t="s">
        <v>18</v>
      </c>
      <c r="D132" s="19">
        <v>22</v>
      </c>
      <c r="E132" s="20">
        <v>579.58</v>
      </c>
      <c r="F132" s="16">
        <v>1850</v>
      </c>
      <c r="G132" s="21" t="s">
        <v>372</v>
      </c>
      <c r="H132" s="16">
        <v>2600</v>
      </c>
      <c r="I132" s="22">
        <f t="shared" si="3"/>
        <v>1506908</v>
      </c>
      <c r="J132" s="44"/>
      <c r="K132" s="44"/>
      <c r="L132" s="16" t="s">
        <v>24</v>
      </c>
      <c r="M132" s="16"/>
      <c r="N132" s="16"/>
      <c r="O132" s="58" t="s">
        <v>34</v>
      </c>
      <c r="P132" s="58" t="s">
        <v>21</v>
      </c>
      <c r="Q132" s="51" t="s">
        <v>22</v>
      </c>
    </row>
    <row r="133" spans="1:17" ht="12.75">
      <c r="A133" s="35" t="s">
        <v>340</v>
      </c>
      <c r="B133" s="66" t="s">
        <v>175</v>
      </c>
      <c r="C133" s="16" t="s">
        <v>18</v>
      </c>
      <c r="D133" s="16">
        <v>1</v>
      </c>
      <c r="E133" s="20">
        <v>79.48</v>
      </c>
      <c r="F133" s="16">
        <v>1945</v>
      </c>
      <c r="G133" s="21" t="s">
        <v>372</v>
      </c>
      <c r="H133" s="16">
        <v>2600</v>
      </c>
      <c r="I133" s="39">
        <f t="shared" si="3"/>
        <v>206648</v>
      </c>
      <c r="J133" s="66"/>
      <c r="K133" s="66"/>
      <c r="L133" s="16" t="s">
        <v>24</v>
      </c>
      <c r="M133" s="66"/>
      <c r="N133" s="66"/>
      <c r="O133" s="68"/>
      <c r="P133" s="58" t="s">
        <v>21</v>
      </c>
      <c r="Q133" s="51" t="s">
        <v>27</v>
      </c>
    </row>
    <row r="134" spans="1:17" ht="12.75">
      <c r="A134" s="35" t="s">
        <v>341</v>
      </c>
      <c r="B134" s="66" t="s">
        <v>176</v>
      </c>
      <c r="C134" s="16" t="s">
        <v>18</v>
      </c>
      <c r="D134" s="24">
        <v>1</v>
      </c>
      <c r="E134" s="50">
        <v>91.08</v>
      </c>
      <c r="F134" s="24">
        <v>1945</v>
      </c>
      <c r="G134" s="21" t="s">
        <v>372</v>
      </c>
      <c r="H134" s="16">
        <v>2600</v>
      </c>
      <c r="I134" s="37">
        <f t="shared" si="3"/>
        <v>236808</v>
      </c>
      <c r="J134" s="67"/>
      <c r="K134" s="67"/>
      <c r="L134" s="16" t="s">
        <v>19</v>
      </c>
      <c r="M134" s="67"/>
      <c r="N134" s="67"/>
      <c r="O134" s="58"/>
      <c r="P134" s="58" t="s">
        <v>21</v>
      </c>
      <c r="Q134" s="51" t="s">
        <v>73</v>
      </c>
    </row>
    <row r="135" spans="1:17" ht="12.75">
      <c r="A135" s="35" t="s">
        <v>342</v>
      </c>
      <c r="B135" s="44" t="s">
        <v>177</v>
      </c>
      <c r="C135" s="16" t="s">
        <v>18</v>
      </c>
      <c r="D135" s="19">
        <v>54</v>
      </c>
      <c r="E135" s="20">
        <v>1634.37</v>
      </c>
      <c r="F135" s="16">
        <v>1961</v>
      </c>
      <c r="G135" s="21" t="s">
        <v>372</v>
      </c>
      <c r="H135" s="16">
        <v>2600</v>
      </c>
      <c r="I135" s="22">
        <f t="shared" si="3"/>
        <v>4249362</v>
      </c>
      <c r="J135" s="44"/>
      <c r="K135" s="44"/>
      <c r="L135" s="16" t="s">
        <v>24</v>
      </c>
      <c r="M135" s="16"/>
      <c r="N135" s="16"/>
      <c r="O135" s="58"/>
      <c r="P135" s="58" t="s">
        <v>21</v>
      </c>
      <c r="Q135" s="51" t="s">
        <v>22</v>
      </c>
    </row>
    <row r="136" spans="1:17" ht="25.5">
      <c r="A136" s="35" t="s">
        <v>343</v>
      </c>
      <c r="B136" s="44" t="s">
        <v>178</v>
      </c>
      <c r="C136" s="16" t="s">
        <v>18</v>
      </c>
      <c r="D136" s="19">
        <v>6</v>
      </c>
      <c r="E136" s="20">
        <v>211.81</v>
      </c>
      <c r="F136" s="16">
        <v>1924</v>
      </c>
      <c r="G136" s="21" t="s">
        <v>372</v>
      </c>
      <c r="H136" s="16">
        <v>2600</v>
      </c>
      <c r="I136" s="22">
        <f t="shared" si="3"/>
        <v>550706</v>
      </c>
      <c r="J136" s="44"/>
      <c r="K136" s="44"/>
      <c r="L136" s="16" t="s">
        <v>24</v>
      </c>
      <c r="M136" s="16"/>
      <c r="N136" s="16"/>
      <c r="O136" s="58" t="s">
        <v>30</v>
      </c>
      <c r="P136" s="58" t="s">
        <v>21</v>
      </c>
      <c r="Q136" s="51" t="s">
        <v>22</v>
      </c>
    </row>
    <row r="137" spans="1:17" ht="25.5">
      <c r="A137" s="35" t="s">
        <v>344</v>
      </c>
      <c r="B137" s="44" t="s">
        <v>179</v>
      </c>
      <c r="C137" s="16" t="s">
        <v>18</v>
      </c>
      <c r="D137" s="19">
        <v>11</v>
      </c>
      <c r="E137" s="20">
        <v>391.11</v>
      </c>
      <c r="F137" s="16">
        <v>1924</v>
      </c>
      <c r="G137" s="21" t="s">
        <v>372</v>
      </c>
      <c r="H137" s="16">
        <v>2600</v>
      </c>
      <c r="I137" s="22">
        <f t="shared" si="3"/>
        <v>1016886</v>
      </c>
      <c r="J137" s="44"/>
      <c r="K137" s="44"/>
      <c r="L137" s="16" t="s">
        <v>24</v>
      </c>
      <c r="M137" s="16"/>
      <c r="N137" s="16"/>
      <c r="O137" s="58" t="s">
        <v>30</v>
      </c>
      <c r="P137" s="58" t="s">
        <v>21</v>
      </c>
      <c r="Q137" s="51" t="s">
        <v>22</v>
      </c>
    </row>
    <row r="138" spans="1:17" ht="25.5">
      <c r="A138" s="35" t="s">
        <v>345</v>
      </c>
      <c r="B138" s="44" t="s">
        <v>180</v>
      </c>
      <c r="C138" s="16" t="s">
        <v>18</v>
      </c>
      <c r="D138" s="19">
        <v>86</v>
      </c>
      <c r="E138" s="20">
        <v>3070.69</v>
      </c>
      <c r="F138" s="16">
        <v>1972</v>
      </c>
      <c r="G138" s="21" t="s">
        <v>372</v>
      </c>
      <c r="H138" s="16">
        <v>2600</v>
      </c>
      <c r="I138" s="22">
        <f t="shared" si="3"/>
        <v>7983794</v>
      </c>
      <c r="J138" s="44"/>
      <c r="K138" s="44"/>
      <c r="L138" s="16" t="s">
        <v>24</v>
      </c>
      <c r="M138" s="16"/>
      <c r="N138" s="16"/>
      <c r="O138" s="58" t="s">
        <v>30</v>
      </c>
      <c r="P138" s="58" t="s">
        <v>43</v>
      </c>
      <c r="Q138" s="51" t="s">
        <v>22</v>
      </c>
    </row>
    <row r="139" spans="1:17" ht="12.75">
      <c r="A139" s="35" t="s">
        <v>346</v>
      </c>
      <c r="B139" s="44" t="s">
        <v>181</v>
      </c>
      <c r="C139" s="16" t="s">
        <v>18</v>
      </c>
      <c r="D139" s="49">
        <v>1</v>
      </c>
      <c r="E139" s="50">
        <v>41.13</v>
      </c>
      <c r="F139" s="24">
        <v>1930</v>
      </c>
      <c r="G139" s="21" t="s">
        <v>372</v>
      </c>
      <c r="H139" s="16">
        <v>2600</v>
      </c>
      <c r="I139" s="36">
        <f t="shared" si="3"/>
        <v>106938</v>
      </c>
      <c r="J139" s="23"/>
      <c r="K139" s="23"/>
      <c r="L139" s="16" t="s">
        <v>19</v>
      </c>
      <c r="M139" s="24"/>
      <c r="N139" s="24"/>
      <c r="O139" s="58"/>
      <c r="P139" s="58" t="s">
        <v>21</v>
      </c>
      <c r="Q139" s="51" t="s">
        <v>22</v>
      </c>
    </row>
    <row r="140" spans="1:17" ht="12.75">
      <c r="A140" s="35" t="s">
        <v>347</v>
      </c>
      <c r="B140" s="44" t="s">
        <v>182</v>
      </c>
      <c r="C140" s="16" t="s">
        <v>41</v>
      </c>
      <c r="D140" s="19">
        <v>1</v>
      </c>
      <c r="E140" s="20">
        <v>25.52</v>
      </c>
      <c r="F140" s="16">
        <v>1930</v>
      </c>
      <c r="G140" s="21" t="s">
        <v>372</v>
      </c>
      <c r="H140" s="16">
        <v>2600</v>
      </c>
      <c r="I140" s="22">
        <f t="shared" si="3"/>
        <v>66352</v>
      </c>
      <c r="J140" s="44"/>
      <c r="K140" s="44"/>
      <c r="L140" s="16" t="s">
        <v>24</v>
      </c>
      <c r="M140" s="16"/>
      <c r="N140" s="16"/>
      <c r="O140" s="58"/>
      <c r="P140" s="58" t="s">
        <v>21</v>
      </c>
      <c r="Q140" s="51" t="s">
        <v>22</v>
      </c>
    </row>
    <row r="141" spans="1:17" ht="12.75">
      <c r="A141" s="35" t="s">
        <v>348</v>
      </c>
      <c r="B141" s="44" t="s">
        <v>183</v>
      </c>
      <c r="C141" s="16" t="s">
        <v>18</v>
      </c>
      <c r="D141" s="19">
        <v>3</v>
      </c>
      <c r="E141" s="20">
        <v>71</v>
      </c>
      <c r="F141" s="16">
        <v>1945</v>
      </c>
      <c r="G141" s="21" t="s">
        <v>372</v>
      </c>
      <c r="H141" s="16">
        <v>2600</v>
      </c>
      <c r="I141" s="22">
        <f t="shared" si="3"/>
        <v>184600</v>
      </c>
      <c r="J141" s="44"/>
      <c r="K141" s="44"/>
      <c r="L141" s="16" t="s">
        <v>24</v>
      </c>
      <c r="M141" s="16"/>
      <c r="N141" s="16"/>
      <c r="O141" s="58"/>
      <c r="P141" s="58" t="s">
        <v>21</v>
      </c>
      <c r="Q141" s="51" t="s">
        <v>31</v>
      </c>
    </row>
    <row r="142" spans="1:17" ht="12.75">
      <c r="A142" s="35" t="s">
        <v>349</v>
      </c>
      <c r="B142" s="44" t="s">
        <v>184</v>
      </c>
      <c r="C142" s="16" t="s">
        <v>18</v>
      </c>
      <c r="D142" s="49">
        <v>1</v>
      </c>
      <c r="E142" s="50">
        <v>30.72</v>
      </c>
      <c r="F142" s="24">
        <v>1945</v>
      </c>
      <c r="G142" s="21" t="s">
        <v>372</v>
      </c>
      <c r="H142" s="16">
        <v>2600</v>
      </c>
      <c r="I142" s="36">
        <f t="shared" si="3"/>
        <v>79872</v>
      </c>
      <c r="J142" s="23"/>
      <c r="K142" s="23"/>
      <c r="L142" s="16" t="s">
        <v>19</v>
      </c>
      <c r="M142" s="24"/>
      <c r="N142" s="24"/>
      <c r="O142" s="58"/>
      <c r="P142" s="58" t="s">
        <v>21</v>
      </c>
      <c r="Q142" s="51" t="s">
        <v>22</v>
      </c>
    </row>
    <row r="143" spans="1:17" ht="12.75">
      <c r="A143" s="35" t="s">
        <v>350</v>
      </c>
      <c r="B143" s="44" t="s">
        <v>185</v>
      </c>
      <c r="C143" s="16" t="s">
        <v>18</v>
      </c>
      <c r="D143" s="49">
        <v>2</v>
      </c>
      <c r="E143" s="50">
        <v>107.73</v>
      </c>
      <c r="F143" s="24">
        <v>1945</v>
      </c>
      <c r="G143" s="21" t="s">
        <v>372</v>
      </c>
      <c r="H143" s="16">
        <v>2600</v>
      </c>
      <c r="I143" s="36">
        <f t="shared" si="3"/>
        <v>280098</v>
      </c>
      <c r="J143" s="23"/>
      <c r="K143" s="23"/>
      <c r="L143" s="16" t="s">
        <v>19</v>
      </c>
      <c r="M143" s="24"/>
      <c r="N143" s="24"/>
      <c r="O143" s="68"/>
      <c r="P143" s="58" t="s">
        <v>21</v>
      </c>
      <c r="Q143" s="51" t="s">
        <v>22</v>
      </c>
    </row>
    <row r="144" spans="1:17" ht="12.75">
      <c r="A144" s="35" t="s">
        <v>351</v>
      </c>
      <c r="B144" s="66" t="s">
        <v>186</v>
      </c>
      <c r="C144" s="16" t="s">
        <v>41</v>
      </c>
      <c r="D144" s="24">
        <v>1</v>
      </c>
      <c r="E144" s="50">
        <v>330.77</v>
      </c>
      <c r="F144" s="24">
        <v>1986</v>
      </c>
      <c r="G144" s="21" t="s">
        <v>372</v>
      </c>
      <c r="H144" s="16">
        <v>2600</v>
      </c>
      <c r="I144" s="37">
        <f t="shared" si="3"/>
        <v>860002</v>
      </c>
      <c r="J144" s="67"/>
      <c r="K144" s="67"/>
      <c r="L144" s="16" t="s">
        <v>24</v>
      </c>
      <c r="M144" s="67"/>
      <c r="N144" s="67"/>
      <c r="O144" s="58"/>
      <c r="P144" s="58" t="s">
        <v>187</v>
      </c>
      <c r="Q144" s="58" t="s">
        <v>31</v>
      </c>
    </row>
    <row r="145" spans="1:17" ht="25.5">
      <c r="A145" s="35" t="s">
        <v>352</v>
      </c>
      <c r="B145" s="44" t="s">
        <v>188</v>
      </c>
      <c r="C145" s="16" t="s">
        <v>18</v>
      </c>
      <c r="D145" s="19">
        <v>29</v>
      </c>
      <c r="E145" s="20">
        <v>805.57</v>
      </c>
      <c r="F145" s="16">
        <v>1963</v>
      </c>
      <c r="G145" s="21" t="s">
        <v>372</v>
      </c>
      <c r="H145" s="16">
        <v>2600</v>
      </c>
      <c r="I145" s="22">
        <f t="shared" si="3"/>
        <v>2094482.0000000002</v>
      </c>
      <c r="J145" s="44"/>
      <c r="K145" s="44"/>
      <c r="L145" s="16" t="s">
        <v>24</v>
      </c>
      <c r="M145" s="16"/>
      <c r="N145" s="16"/>
      <c r="O145" s="58" t="s">
        <v>30</v>
      </c>
      <c r="P145" s="58" t="s">
        <v>43</v>
      </c>
      <c r="Q145" s="51" t="s">
        <v>22</v>
      </c>
    </row>
    <row r="146" spans="1:17" ht="25.5">
      <c r="A146" s="35" t="s">
        <v>353</v>
      </c>
      <c r="B146" s="44" t="s">
        <v>189</v>
      </c>
      <c r="C146" s="16" t="s">
        <v>18</v>
      </c>
      <c r="D146" s="19">
        <v>25</v>
      </c>
      <c r="E146" s="20">
        <v>795.16</v>
      </c>
      <c r="F146" s="16">
        <v>1963</v>
      </c>
      <c r="G146" s="21" t="s">
        <v>372</v>
      </c>
      <c r="H146" s="16">
        <v>2600</v>
      </c>
      <c r="I146" s="22">
        <f t="shared" si="3"/>
        <v>2067416</v>
      </c>
      <c r="J146" s="44"/>
      <c r="K146" s="44"/>
      <c r="L146" s="16" t="s">
        <v>24</v>
      </c>
      <c r="M146" s="16"/>
      <c r="N146" s="16"/>
      <c r="O146" s="58" t="s">
        <v>30</v>
      </c>
      <c r="P146" s="58" t="s">
        <v>43</v>
      </c>
      <c r="Q146" s="51" t="s">
        <v>22</v>
      </c>
    </row>
    <row r="147" spans="1:17" ht="12.75">
      <c r="A147" s="35" t="s">
        <v>354</v>
      </c>
      <c r="B147" s="44" t="s">
        <v>190</v>
      </c>
      <c r="C147" s="16" t="s">
        <v>18</v>
      </c>
      <c r="D147" s="19">
        <v>12</v>
      </c>
      <c r="E147" s="20">
        <v>321.98</v>
      </c>
      <c r="F147" s="16">
        <v>1995</v>
      </c>
      <c r="G147" s="21" t="s">
        <v>372</v>
      </c>
      <c r="H147" s="16">
        <v>2600</v>
      </c>
      <c r="I147" s="22">
        <f t="shared" si="3"/>
        <v>837148</v>
      </c>
      <c r="J147" s="44"/>
      <c r="K147" s="44"/>
      <c r="L147" s="16" t="s">
        <v>24</v>
      </c>
      <c r="M147" s="16"/>
      <c r="N147" s="16"/>
      <c r="O147" s="58" t="s">
        <v>34</v>
      </c>
      <c r="P147" s="58" t="s">
        <v>43</v>
      </c>
      <c r="Q147" s="51" t="s">
        <v>22</v>
      </c>
    </row>
    <row r="148" spans="1:17" ht="12.75">
      <c r="A148" s="35" t="s">
        <v>355</v>
      </c>
      <c r="B148" s="44" t="s">
        <v>191</v>
      </c>
      <c r="C148" s="16" t="s">
        <v>18</v>
      </c>
      <c r="D148" s="19">
        <v>32</v>
      </c>
      <c r="E148" s="20">
        <v>683.1</v>
      </c>
      <c r="F148" s="16">
        <v>1994</v>
      </c>
      <c r="G148" s="21" t="s">
        <v>372</v>
      </c>
      <c r="H148" s="16">
        <v>2600</v>
      </c>
      <c r="I148" s="22">
        <f t="shared" si="3"/>
        <v>1776060</v>
      </c>
      <c r="J148" s="44"/>
      <c r="K148" s="44"/>
      <c r="L148" s="16" t="s">
        <v>24</v>
      </c>
      <c r="M148" s="16"/>
      <c r="N148" s="16"/>
      <c r="O148" s="58" t="s">
        <v>34</v>
      </c>
      <c r="P148" s="58" t="s">
        <v>43</v>
      </c>
      <c r="Q148" s="51" t="s">
        <v>22</v>
      </c>
    </row>
    <row r="149" spans="1:17" ht="25.5">
      <c r="A149" s="35" t="s">
        <v>356</v>
      </c>
      <c r="B149" s="44" t="s">
        <v>193</v>
      </c>
      <c r="C149" s="16" t="s">
        <v>194</v>
      </c>
      <c r="D149" s="19">
        <v>6</v>
      </c>
      <c r="E149" s="20">
        <v>1557.63</v>
      </c>
      <c r="F149" s="16">
        <v>1972</v>
      </c>
      <c r="G149" s="21" t="s">
        <v>372</v>
      </c>
      <c r="H149" s="16">
        <v>2600</v>
      </c>
      <c r="I149" s="22">
        <f t="shared" si="3"/>
        <v>4049838.0000000005</v>
      </c>
      <c r="J149" s="22"/>
      <c r="K149" s="44"/>
      <c r="L149" s="16" t="s">
        <v>24</v>
      </c>
      <c r="M149" s="16"/>
      <c r="N149" s="16"/>
      <c r="O149" s="58" t="s">
        <v>30</v>
      </c>
      <c r="P149" s="58" t="s">
        <v>43</v>
      </c>
      <c r="Q149" s="51" t="s">
        <v>22</v>
      </c>
    </row>
    <row r="150" spans="1:17" ht="25.5">
      <c r="A150" s="35" t="s">
        <v>357</v>
      </c>
      <c r="B150" s="44" t="s">
        <v>195</v>
      </c>
      <c r="C150" s="16" t="s">
        <v>194</v>
      </c>
      <c r="D150" s="19">
        <v>2</v>
      </c>
      <c r="E150" s="20">
        <v>1241.3</v>
      </c>
      <c r="F150" s="16">
        <v>1972</v>
      </c>
      <c r="G150" s="21" t="s">
        <v>372</v>
      </c>
      <c r="H150" s="16">
        <v>2600</v>
      </c>
      <c r="I150" s="22">
        <f t="shared" si="3"/>
        <v>3227380</v>
      </c>
      <c r="J150" s="22"/>
      <c r="K150" s="44"/>
      <c r="L150" s="16" t="s">
        <v>24</v>
      </c>
      <c r="M150" s="16"/>
      <c r="N150" s="16"/>
      <c r="O150" s="58" t="s">
        <v>30</v>
      </c>
      <c r="P150" s="58" t="s">
        <v>43</v>
      </c>
      <c r="Q150" s="51" t="s">
        <v>22</v>
      </c>
    </row>
    <row r="151" spans="1:17" ht="12.75">
      <c r="A151" s="35" t="s">
        <v>358</v>
      </c>
      <c r="B151" s="44" t="s">
        <v>196</v>
      </c>
      <c r="C151" s="16" t="s">
        <v>18</v>
      </c>
      <c r="D151" s="49">
        <v>3</v>
      </c>
      <c r="E151" s="50">
        <v>86.8</v>
      </c>
      <c r="F151" s="24">
        <v>1930</v>
      </c>
      <c r="G151" s="21" t="s">
        <v>372</v>
      </c>
      <c r="H151" s="16">
        <v>2600</v>
      </c>
      <c r="I151" s="36">
        <f t="shared" si="3"/>
        <v>225680</v>
      </c>
      <c r="J151" s="23"/>
      <c r="K151" s="23"/>
      <c r="L151" s="16" t="s">
        <v>19</v>
      </c>
      <c r="M151" s="24"/>
      <c r="N151" s="24"/>
      <c r="O151" s="58"/>
      <c r="P151" s="58" t="s">
        <v>21</v>
      </c>
      <c r="Q151" s="51" t="s">
        <v>27</v>
      </c>
    </row>
    <row r="152" spans="1:17" ht="12.75">
      <c r="A152" s="35" t="s">
        <v>359</v>
      </c>
      <c r="B152" s="44" t="s">
        <v>197</v>
      </c>
      <c r="C152" s="16" t="s">
        <v>77</v>
      </c>
      <c r="D152" s="19"/>
      <c r="E152" s="20">
        <v>58.64</v>
      </c>
      <c r="F152" s="16"/>
      <c r="G152" s="21" t="s">
        <v>372</v>
      </c>
      <c r="H152" s="16">
        <v>500</v>
      </c>
      <c r="I152" s="22">
        <f t="shared" si="3"/>
        <v>29320</v>
      </c>
      <c r="J152" s="44"/>
      <c r="K152" s="44"/>
      <c r="L152" s="16" t="s">
        <v>24</v>
      </c>
      <c r="M152" s="16"/>
      <c r="N152" s="16"/>
      <c r="O152" s="58"/>
      <c r="P152" s="58" t="s">
        <v>43</v>
      </c>
      <c r="Q152" s="51" t="s">
        <v>22</v>
      </c>
    </row>
    <row r="153" spans="1:17" ht="12.75">
      <c r="A153" s="35" t="s">
        <v>360</v>
      </c>
      <c r="B153" s="44" t="s">
        <v>198</v>
      </c>
      <c r="C153" s="16" t="s">
        <v>77</v>
      </c>
      <c r="D153" s="19"/>
      <c r="E153" s="20">
        <v>82.21</v>
      </c>
      <c r="F153" s="16"/>
      <c r="G153" s="21" t="s">
        <v>372</v>
      </c>
      <c r="H153" s="16">
        <v>500</v>
      </c>
      <c r="I153" s="22">
        <f t="shared" si="3"/>
        <v>41105</v>
      </c>
      <c r="J153" s="44"/>
      <c r="K153" s="44"/>
      <c r="L153" s="16" t="s">
        <v>24</v>
      </c>
      <c r="M153" s="16"/>
      <c r="N153" s="16"/>
      <c r="O153" s="68"/>
      <c r="P153" s="58" t="s">
        <v>43</v>
      </c>
      <c r="Q153" s="51" t="s">
        <v>22</v>
      </c>
    </row>
    <row r="154" spans="1:17" ht="12.75">
      <c r="A154" s="35" t="s">
        <v>361</v>
      </c>
      <c r="B154" s="44" t="s">
        <v>199</v>
      </c>
      <c r="C154" s="16" t="s">
        <v>18</v>
      </c>
      <c r="D154" s="49">
        <v>1</v>
      </c>
      <c r="E154" s="50">
        <v>49.6</v>
      </c>
      <c r="F154" s="24">
        <v>1925</v>
      </c>
      <c r="G154" s="21" t="s">
        <v>372</v>
      </c>
      <c r="H154" s="16">
        <v>2600</v>
      </c>
      <c r="I154" s="36">
        <f t="shared" si="3"/>
        <v>128960</v>
      </c>
      <c r="J154" s="23"/>
      <c r="K154" s="23"/>
      <c r="L154" s="16" t="s">
        <v>19</v>
      </c>
      <c r="M154" s="24"/>
      <c r="N154" s="24"/>
      <c r="O154" s="58"/>
      <c r="P154" s="58" t="s">
        <v>21</v>
      </c>
      <c r="Q154" s="51" t="s">
        <v>31</v>
      </c>
    </row>
    <row r="155" spans="1:17" ht="25.5">
      <c r="A155" s="35" t="s">
        <v>362</v>
      </c>
      <c r="B155" s="44" t="s">
        <v>200</v>
      </c>
      <c r="C155" s="16" t="s">
        <v>18</v>
      </c>
      <c r="D155" s="19">
        <v>80</v>
      </c>
      <c r="E155" s="20">
        <v>4526.39</v>
      </c>
      <c r="F155" s="16">
        <v>1920</v>
      </c>
      <c r="G155" s="21" t="s">
        <v>372</v>
      </c>
      <c r="H155" s="16">
        <v>2600</v>
      </c>
      <c r="I155" s="22">
        <f t="shared" si="3"/>
        <v>11768614</v>
      </c>
      <c r="J155" s="44"/>
      <c r="K155" s="44"/>
      <c r="L155" s="16" t="s">
        <v>24</v>
      </c>
      <c r="M155" s="16"/>
      <c r="N155" s="16"/>
      <c r="O155" s="58" t="s">
        <v>30</v>
      </c>
      <c r="P155" s="58" t="s">
        <v>21</v>
      </c>
      <c r="Q155" s="51" t="s">
        <v>22</v>
      </c>
    </row>
    <row r="156" spans="1:17" ht="25.5">
      <c r="A156" s="35" t="s">
        <v>363</v>
      </c>
      <c r="B156" s="43" t="s">
        <v>201</v>
      </c>
      <c r="C156" s="16" t="s">
        <v>41</v>
      </c>
      <c r="D156" s="19"/>
      <c r="E156" s="20">
        <v>178</v>
      </c>
      <c r="F156" s="16">
        <v>2013</v>
      </c>
      <c r="G156" s="21" t="s">
        <v>372</v>
      </c>
      <c r="H156" s="16"/>
      <c r="I156" s="22">
        <v>1128000</v>
      </c>
      <c r="J156" s="44"/>
      <c r="K156" s="44"/>
      <c r="L156" s="16" t="s">
        <v>24</v>
      </c>
      <c r="M156" s="16"/>
      <c r="N156" s="16"/>
      <c r="O156" s="58" t="s">
        <v>30</v>
      </c>
      <c r="P156" s="58" t="s">
        <v>202</v>
      </c>
      <c r="Q156" s="58" t="s">
        <v>203</v>
      </c>
    </row>
    <row r="157" spans="1:17" ht="12.75">
      <c r="A157" s="35" t="s">
        <v>364</v>
      </c>
      <c r="B157" s="44" t="s">
        <v>204</v>
      </c>
      <c r="C157" s="16" t="s">
        <v>41</v>
      </c>
      <c r="D157" s="49">
        <v>1</v>
      </c>
      <c r="E157" s="50">
        <v>136</v>
      </c>
      <c r="F157" s="24">
        <v>1955</v>
      </c>
      <c r="G157" s="21" t="s">
        <v>372</v>
      </c>
      <c r="H157" s="16">
        <v>2600</v>
      </c>
      <c r="I157" s="36">
        <f>E157*H157</f>
        <v>353600</v>
      </c>
      <c r="J157" s="23"/>
      <c r="K157" s="23"/>
      <c r="L157" s="16" t="s">
        <v>19</v>
      </c>
      <c r="M157" s="24"/>
      <c r="N157" s="24"/>
      <c r="O157" s="68"/>
      <c r="P157" s="58" t="s">
        <v>21</v>
      </c>
      <c r="Q157" s="51" t="s">
        <v>27</v>
      </c>
    </row>
    <row r="158" spans="1:17" ht="12.75">
      <c r="A158" s="35" t="s">
        <v>365</v>
      </c>
      <c r="B158" s="44" t="s">
        <v>369</v>
      </c>
      <c r="C158" s="16" t="s">
        <v>41</v>
      </c>
      <c r="D158" s="49"/>
      <c r="E158" s="50">
        <v>746</v>
      </c>
      <c r="F158" s="24">
        <v>1925</v>
      </c>
      <c r="G158" s="21" t="s">
        <v>372</v>
      </c>
      <c r="H158" s="16">
        <v>2600</v>
      </c>
      <c r="I158" s="97">
        <f>E158*H158</f>
        <v>1939600</v>
      </c>
      <c r="J158" s="23"/>
      <c r="K158" s="23"/>
      <c r="L158" s="16" t="s">
        <v>24</v>
      </c>
      <c r="M158" s="24" t="s">
        <v>93</v>
      </c>
      <c r="N158" s="24"/>
      <c r="O158" s="58" t="s">
        <v>34</v>
      </c>
      <c r="P158" s="58" t="s">
        <v>21</v>
      </c>
      <c r="Q158" s="51" t="s">
        <v>22</v>
      </c>
    </row>
    <row r="159" spans="1:17" ht="12.75">
      <c r="A159" s="35" t="s">
        <v>366</v>
      </c>
      <c r="B159" s="44" t="s">
        <v>205</v>
      </c>
      <c r="C159" s="16" t="s">
        <v>18</v>
      </c>
      <c r="D159" s="19">
        <v>8</v>
      </c>
      <c r="E159" s="20">
        <v>356.96</v>
      </c>
      <c r="F159" s="16">
        <v>1900</v>
      </c>
      <c r="G159" s="21" t="s">
        <v>372</v>
      </c>
      <c r="H159" s="16">
        <v>2600</v>
      </c>
      <c r="I159" s="22">
        <f>E159*H159</f>
        <v>928096</v>
      </c>
      <c r="J159" s="44"/>
      <c r="K159" s="44"/>
      <c r="L159" s="16" t="s">
        <v>24</v>
      </c>
      <c r="M159" s="16"/>
      <c r="N159" s="16"/>
      <c r="O159" s="58" t="s">
        <v>34</v>
      </c>
      <c r="P159" s="58" t="s">
        <v>21</v>
      </c>
      <c r="Q159" s="51" t="s">
        <v>22</v>
      </c>
    </row>
    <row r="160" spans="1:14" ht="12.75">
      <c r="A160" s="105" t="s">
        <v>38</v>
      </c>
      <c r="B160" s="106"/>
      <c r="C160" s="106"/>
      <c r="D160" s="106"/>
      <c r="E160" s="106"/>
      <c r="F160" s="106"/>
      <c r="G160" s="106"/>
      <c r="H160" s="107"/>
      <c r="I160" s="84">
        <f>SUM(I3:I159)</f>
        <v>216371315</v>
      </c>
      <c r="J160" s="62">
        <f>J118+J92+J3</f>
        <v>230000</v>
      </c>
      <c r="K160" s="63"/>
      <c r="L160" s="64"/>
      <c r="M160" s="64"/>
      <c r="N160" s="64"/>
    </row>
  </sheetData>
  <sheetProtection selectLockedCells="1" selectUnlockedCells="1"/>
  <autoFilter ref="A2:N159"/>
  <mergeCells count="2">
    <mergeCell ref="A160:H160"/>
    <mergeCell ref="A1:Q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 Wieczorek</dc:creator>
  <cp:keywords/>
  <dc:description/>
  <cp:lastModifiedBy>Wladyslaw Wieczorek</cp:lastModifiedBy>
  <dcterms:created xsi:type="dcterms:W3CDTF">2017-11-07T10:26:23Z</dcterms:created>
  <dcterms:modified xsi:type="dcterms:W3CDTF">2019-11-18T13:58:47Z</dcterms:modified>
  <cp:category/>
  <cp:version/>
  <cp:contentType/>
  <cp:contentStatus/>
</cp:coreProperties>
</file>